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V:\PLAN NABAVE\2020\"/>
    </mc:Choice>
  </mc:AlternateContent>
  <xr:revisionPtr revIDLastSave="0" documentId="13_ncr:1_{850C63E9-02EA-4942-8717-B264DFE221D1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plana nabave 20" sheetId="1" r:id="rId1"/>
    <sheet name="Naslovna" sheetId="2" r:id="rId2"/>
    <sheet name="List3" sheetId="3" r:id="rId3"/>
  </sheets>
  <definedNames>
    <definedName name="_xlnm.Print_Titles" localSheetId="0">'plana nabave 20'!$5:$6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8" i="1" l="1"/>
  <c r="I229" i="1" l="1"/>
  <c r="I243" i="1" l="1"/>
  <c r="H41" i="1"/>
  <c r="H28" i="1"/>
  <c r="H9" i="1"/>
  <c r="I41" i="1" l="1"/>
  <c r="I28" i="1"/>
  <c r="I245" i="1" s="1"/>
  <c r="I9" i="1"/>
  <c r="H229" i="1" l="1"/>
  <c r="H243" i="1" l="1"/>
  <c r="H128" i="1"/>
  <c r="H245" i="1" l="1"/>
  <c r="G243" i="1"/>
  <c r="G9" i="1" l="1"/>
  <c r="G229" i="1" l="1"/>
  <c r="G41" i="1" l="1"/>
  <c r="G28" i="1" l="1"/>
  <c r="G128" i="1" l="1"/>
  <c r="G245" i="1" s="1"/>
  <c r="F9" i="1" l="1"/>
  <c r="V130" i="1" l="1"/>
  <c r="V129" i="1"/>
  <c r="V128" i="1" l="1"/>
  <c r="F28" i="1"/>
  <c r="F229" i="1"/>
  <c r="F243" i="1"/>
  <c r="F41" i="1" l="1"/>
  <c r="F128" i="1" s="1"/>
  <c r="V105" i="1" l="1"/>
  <c r="V131" i="1" s="1"/>
  <c r="F245" i="1"/>
</calcChain>
</file>

<file path=xl/sharedStrings.xml><?xml version="1.0" encoding="utf-8"?>
<sst xmlns="http://schemas.openxmlformats.org/spreadsheetml/2006/main" count="1623" uniqueCount="715">
  <si>
    <t>RED. BROJ</t>
  </si>
  <si>
    <t>EVID. BROJ NABAVE</t>
  </si>
  <si>
    <t>NAZIV PREDMETA NABAVE</t>
  </si>
  <si>
    <t>CPV</t>
  </si>
  <si>
    <t>PROCIJENJENA VRIJEDNOST (bez PDV-a)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</si>
  <si>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</si>
  <si>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</si>
  <si>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</si>
  <si>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</si>
  <si>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</si>
  <si>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</si>
  <si>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</si>
  <si>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</si>
  <si>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</si>
  <si>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</si>
  <si>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</si>
  <si>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 xml:space="preserve">34144700-5 </t>
  </si>
  <si>
    <t>otvoreni</t>
  </si>
  <si>
    <t>NE</t>
  </si>
  <si>
    <t>objava u EOJN VV</t>
  </si>
  <si>
    <t>ugovor</t>
  </si>
  <si>
    <t>period isporuke</t>
  </si>
  <si>
    <t>roba</t>
  </si>
  <si>
    <t>34144700-6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</si>
  <si>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</si>
  <si>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</si>
  <si>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</si>
  <si>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</si>
  <si>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</si>
  <si>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</si>
  <si>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</si>
  <si>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Nabava komunalne opreme – kontejnera, posuda i kompostera za sakupljanje komunalnog otpada na području Grada Požege</t>
  </si>
  <si>
    <t>Posude za otpad</t>
  </si>
  <si>
    <t>44613700-7</t>
  </si>
  <si>
    <t>Pocinčani kontejneri 1100 l za komunalni otpad</t>
  </si>
  <si>
    <t>PE posude za komunalni otpad 120l (zelene)</t>
  </si>
  <si>
    <t>JN1</t>
  </si>
  <si>
    <t>Mobilno reciklažno dvorište</t>
  </si>
  <si>
    <t>Oprema za reciklažu</t>
  </si>
  <si>
    <t>42914000-6</t>
  </si>
  <si>
    <t>jednostavna nabava</t>
  </si>
  <si>
    <t>nema objave</t>
  </si>
  <si>
    <t>JN2</t>
  </si>
  <si>
    <t>Asfalt</t>
  </si>
  <si>
    <t xml:space="preserve">44113620-7 </t>
  </si>
  <si>
    <t>JN3</t>
  </si>
  <si>
    <t>Vreće za prikupljanje otpada (papir, staklo, plastika)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</si>
  <si>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</si>
  <si>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</si>
  <si>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</si>
  <si>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</si>
  <si>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</si>
  <si>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</si>
  <si>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</si>
  <si>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</si>
  <si>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</si>
  <si>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</si>
  <si>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</si>
  <si>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</si>
  <si>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</si>
  <si>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</si>
  <si>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</si>
  <si>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</si>
  <si>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JN8</t>
  </si>
  <si>
    <t>Agregat</t>
  </si>
  <si>
    <t>14212200-2</t>
  </si>
  <si>
    <t>JN9</t>
  </si>
  <si>
    <t>JN10</t>
  </si>
  <si>
    <t>Isporuka HTZ opreme</t>
  </si>
  <si>
    <t>Zaštitna oprema</t>
  </si>
  <si>
    <t xml:space="preserve">18143000-3 </t>
  </si>
  <si>
    <t>JN11</t>
  </si>
  <si>
    <t>Opskrba električnom energijom</t>
  </si>
  <si>
    <t>Električna energija</t>
  </si>
  <si>
    <t>09310000-5</t>
  </si>
  <si>
    <t>JN12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</si>
  <si>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</si>
  <si>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</si>
  <si>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</si>
  <si>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</si>
  <si>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</si>
  <si>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</si>
  <si>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</si>
  <si>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</si>
  <si>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</si>
  <si>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Uredski namješaj</t>
  </si>
  <si>
    <t>39130000-2</t>
  </si>
  <si>
    <t>JN15</t>
  </si>
  <si>
    <t>Motorna muljna pumpa - 1 kom</t>
  </si>
  <si>
    <t>Alatni strojevi</t>
  </si>
  <si>
    <t>42600000-2</t>
  </si>
  <si>
    <t>JN16</t>
  </si>
  <si>
    <t>Kosilice</t>
  </si>
  <si>
    <t>16310000-1</t>
  </si>
  <si>
    <t>JN17</t>
  </si>
  <si>
    <t>JN18</t>
  </si>
  <si>
    <t>Ručni paletar</t>
  </si>
  <si>
    <t>Dizalice za slaganje tereta</t>
  </si>
  <si>
    <t>42414130-1</t>
  </si>
  <si>
    <t>JN19</t>
  </si>
  <si>
    <t>JN20</t>
  </si>
  <si>
    <t>Mazalica zračna</t>
  </si>
  <si>
    <t>JN21</t>
  </si>
  <si>
    <t>Oprema za rezmjenu podataka</t>
  </si>
  <si>
    <t>32581000-9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</si>
  <si>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</si>
  <si>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</si>
  <si>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</si>
  <si>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</si>
  <si>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</si>
  <si>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</si>
  <si>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</si>
  <si>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</si>
  <si>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</si>
  <si>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</si>
  <si>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</si>
  <si>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</si>
  <si>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</si>
  <si>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</si>
  <si>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</si>
  <si>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</si>
  <si>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</si>
  <si>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</si>
  <si>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</si>
  <si>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</si>
  <si>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3433000-9</t>
  </si>
  <si>
    <t>JN29</t>
  </si>
  <si>
    <t>JN30</t>
  </si>
  <si>
    <t>Rezervni dijelovi za CASE traktor</t>
  </si>
  <si>
    <t>JN31</t>
  </si>
  <si>
    <t>JN32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</si>
  <si>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</si>
  <si>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</si>
  <si>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</si>
  <si>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</si>
  <si>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</si>
  <si>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</si>
  <si>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</si>
  <si>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</si>
  <si>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</si>
  <si>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</si>
  <si>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</si>
  <si>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</si>
  <si>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</si>
  <si>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</si>
  <si>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</si>
  <si>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</si>
  <si>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</si>
  <si>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</si>
  <si>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</si>
  <si>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</si>
  <si>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</si>
  <si>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</si>
  <si>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</si>
  <si>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</si>
  <si>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</si>
  <si>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</si>
  <si>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</si>
  <si>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</si>
  <si>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</si>
  <si>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</si>
  <si>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</si>
  <si>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</si>
  <si>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</si>
  <si>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</si>
  <si>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</si>
  <si>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</si>
  <si>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</si>
  <si>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</si>
  <si>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</si>
  <si>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</si>
  <si>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</si>
  <si>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</si>
  <si>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Dijelovi, pribor i potrepštine za računala (dijelovi računala, USB sučelja, trake za pohranu podataka...)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</si>
  <si>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</si>
  <si>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</si>
  <si>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</si>
  <si>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</si>
  <si>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</si>
  <si>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</si>
  <si>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</si>
  <si>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</si>
  <si>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JN47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</si>
  <si>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</si>
  <si>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</si>
  <si>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</si>
  <si>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</si>
  <si>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</si>
  <si>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</si>
  <si>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</si>
  <si>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</si>
  <si>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JN50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</si>
  <si>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</si>
  <si>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</si>
  <si>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</si>
  <si>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</si>
  <si>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</si>
  <si>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</si>
  <si>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</si>
  <si>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</si>
  <si>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Rasadničarski proizvodi (bilje, sadnice, grmlje, sadnice, lukovice, grmlje, drveće)</t>
  </si>
  <si>
    <t>Vrtlarski i rasadničarski proizvodi</t>
  </si>
  <si>
    <t>03120000-8</t>
  </si>
  <si>
    <t>JN53</t>
  </si>
  <si>
    <t>Herbicidi, gnojivo, zemlja</t>
  </si>
  <si>
    <t>Herbicidi</t>
  </si>
  <si>
    <t>24453000-4</t>
  </si>
  <si>
    <t>Opskrba prirodnim plinom za poduzetništvo</t>
  </si>
  <si>
    <t>Opskrba prirodnim plinom, kategorija kućanstva</t>
  </si>
  <si>
    <t>Izuzeće od javne nabave sukladno članku  38. točka 2. ZJN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</si>
  <si>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</si>
  <si>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</si>
  <si>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</si>
  <si>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</si>
  <si>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</si>
  <si>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</si>
  <si>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</si>
  <si>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</si>
  <si>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</si>
  <si>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</si>
  <si>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</si>
  <si>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7630000-6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</si>
  <si>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</si>
  <si>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</si>
  <si>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</si>
  <si>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</si>
  <si>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</si>
  <si>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</si>
  <si>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</si>
  <si>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</si>
  <si>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</si>
  <si>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</si>
  <si>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</si>
  <si>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</si>
  <si>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</si>
  <si>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</si>
  <si>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</si>
  <si>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</si>
  <si>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</si>
  <si>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</si>
  <si>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</si>
  <si>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</si>
  <si>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</si>
  <si>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</si>
  <si>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</si>
  <si>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</si>
  <si>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</si>
  <si>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</si>
  <si>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</si>
  <si>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</si>
  <si>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</si>
  <si>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</si>
  <si>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</si>
  <si>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</si>
  <si>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</si>
  <si>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Nadzor nad radovima nad izvedbom ograde na groblju sv.Ilije</t>
  </si>
  <si>
    <t>Nadzor projekta i dokumentacije (projektantski nadzor)</t>
  </si>
  <si>
    <t>71248000-8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</si>
  <si>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</si>
  <si>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</si>
  <si>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</si>
  <si>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</si>
  <si>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</si>
  <si>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</si>
  <si>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</si>
  <si>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</si>
  <si>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</si>
  <si>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</si>
  <si>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</si>
  <si>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</si>
  <si>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</si>
  <si>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</si>
  <si>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</si>
  <si>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</si>
  <si>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</si>
  <si>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</si>
  <si>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</si>
  <si>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</si>
  <si>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</si>
  <si>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</si>
  <si>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Usluge održavanja programske opreme (softvera)-Axiom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</si>
  <si>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</si>
  <si>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</si>
  <si>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</si>
  <si>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</si>
  <si>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</si>
  <si>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</si>
  <si>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</si>
  <si>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</si>
  <si>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</si>
  <si>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</si>
  <si>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</si>
  <si>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</si>
  <si>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</si>
  <si>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</si>
  <si>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</si>
  <si>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</si>
  <si>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</si>
  <si>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</si>
  <si>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</si>
  <si>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>Servis vage na deponiji  i  tržnici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</si>
  <si>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</si>
  <si>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</si>
  <si>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</si>
  <si>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</si>
  <si>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</si>
  <si>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</si>
  <si>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</si>
  <si>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Servis i baždarenje kalorimetara</t>
  </si>
  <si>
    <t>Usluge popravka i održavanja plinomjera</t>
  </si>
  <si>
    <t>50411200-1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</si>
  <si>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</si>
  <si>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</si>
  <si>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</si>
  <si>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</si>
  <si>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</si>
  <si>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</si>
  <si>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</si>
  <si>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</si>
  <si>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</si>
  <si>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</si>
  <si>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</si>
  <si>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</si>
  <si>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</si>
  <si>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</si>
  <si>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</si>
  <si>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665125200-5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</si>
  <si>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</si>
  <si>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</si>
  <si>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</si>
  <si>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</si>
  <si>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</si>
  <si>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</si>
  <si>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</si>
  <si>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</si>
  <si>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</si>
  <si>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</si>
  <si>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</si>
  <si>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</si>
  <si>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</si>
  <si>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</si>
  <si>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</si>
  <si>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</si>
  <si>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</si>
  <si>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</si>
  <si>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</si>
  <si>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</si>
  <si>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</si>
  <si>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</si>
  <si>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</si>
  <si>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</si>
  <si>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</si>
  <si>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</si>
  <si>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</si>
  <si>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</si>
  <si>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</si>
  <si>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</si>
  <si>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</si>
  <si>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</si>
  <si>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</si>
  <si>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</si>
  <si>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Analiza otpada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</si>
  <si>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</si>
  <si>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</si>
  <si>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</si>
  <si>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</si>
  <si>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</si>
  <si>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</si>
  <si>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</si>
  <si>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</si>
  <si>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</si>
  <si>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</si>
  <si>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</si>
  <si>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</si>
  <si>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</si>
  <si>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</si>
  <si>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</si>
  <si>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</si>
  <si>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</si>
  <si>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</si>
  <si>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</si>
  <si>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</si>
  <si>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</si>
  <si>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</si>
  <si>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</si>
  <si>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</si>
  <si>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</si>
  <si>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</si>
  <si>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</si>
  <si>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</si>
  <si>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</si>
  <si>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</si>
  <si>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Usluge cijepljenja, sanitarni pregled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</si>
  <si>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</si>
  <si>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</si>
  <si>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</si>
  <si>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</si>
  <si>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</si>
  <si>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</si>
  <si>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</si>
  <si>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</si>
  <si>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</si>
  <si>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</si>
  <si>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</si>
  <si>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</si>
  <si>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</si>
  <si>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</si>
  <si>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</si>
  <si>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</si>
  <si>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</si>
  <si>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</si>
  <si>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</si>
  <si>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</si>
  <si>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</si>
  <si>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</si>
  <si>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</si>
  <si>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</si>
  <si>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</si>
  <si>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Usluge popravka i održavanja opreme za dječja igrališta</t>
  </si>
  <si>
    <t>50870000-4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</si>
  <si>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</si>
  <si>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</si>
  <si>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</si>
  <si>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</si>
  <si>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</si>
  <si>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</si>
  <si>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</si>
  <si>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Konzultantske usluge</t>
  </si>
  <si>
    <t>Usluge savjetovanja</t>
  </si>
  <si>
    <t>85312320-8</t>
  </si>
  <si>
    <t>JN126</t>
  </si>
  <si>
    <t xml:space="preserve">Usluge rada grejdera u zimskoj službi </t>
  </si>
  <si>
    <t>Usluge čišćenja snijega</t>
  </si>
  <si>
    <t>90620000-9</t>
  </si>
  <si>
    <t>JN127</t>
  </si>
  <si>
    <t>Usluge rada bagera rovokopača i traktora s rasipačem za sol u zimskoj službi</t>
  </si>
  <si>
    <t>JN128</t>
  </si>
  <si>
    <t>Usluge rada kamiona kipera u zimskoj službi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</si>
  <si>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</si>
  <si>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</si>
  <si>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</si>
  <si>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</si>
  <si>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</si>
  <si>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</si>
  <si>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</si>
  <si>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Izvedba ograde na groblju sv.Ilije u Požegi</t>
  </si>
  <si>
    <t>Radovi na izgradnji ograde</t>
  </si>
  <si>
    <t>34928200-0</t>
  </si>
  <si>
    <t>UKUPNO RADOVI</t>
  </si>
  <si>
    <t>SVEUKUPNO ROBE, USLUGE, RADOVI</t>
  </si>
  <si>
    <t>Direktor:</t>
  </si>
  <si>
    <t xml:space="preserve">   </t>
  </si>
  <si>
    <t>Radovi na odlagalištu</t>
  </si>
  <si>
    <t>45222110-3</t>
  </si>
  <si>
    <t>Revizija financijskih izvješća za 2019. te revizija financ. izvješća za toplinsku energiju</t>
  </si>
  <si>
    <t>Pocinčani kontejneri 1100 l za papir (plavi poklopac)</t>
  </si>
  <si>
    <t xml:space="preserve">44613800-8 </t>
  </si>
  <si>
    <t>Kontejneri za otpadni materijal</t>
  </si>
  <si>
    <t>Specijalno komunalno vozilo za odvojeno sakupljanje otpada-autonavlakač i rolo kontejner s dizalicom(27,6 m3)</t>
  </si>
  <si>
    <t xml:space="preserve">DA  </t>
  </si>
  <si>
    <t xml:space="preserve">jednostavna nabava </t>
  </si>
  <si>
    <t>Video-nadzor na kamionima</t>
  </si>
  <si>
    <t>Softver za fiskalizaciju parking automata</t>
  </si>
  <si>
    <t>izuzeće od primjene ZJN</t>
  </si>
  <si>
    <t xml:space="preserve">Usluge održavanja programske opreme - Eol-Ekos </t>
  </si>
  <si>
    <t>Usluge rada teretnog automobila s ralicom i rasipačem za sol</t>
  </si>
  <si>
    <t>Kosilica ZERO turn</t>
  </si>
  <si>
    <t>I kvartal 2020.</t>
  </si>
  <si>
    <t>II kvartal 2020.</t>
  </si>
  <si>
    <t>Usluge elektroodržavanja tijekom 2020. g.</t>
  </si>
  <si>
    <t>Autoprijevozničke usluge tijekom 2020. g.</t>
  </si>
  <si>
    <t>Rovokopačke usluge tijekom 2020.g.</t>
  </si>
  <si>
    <t>Usluge ispisa i kuvertiranja računa tijekom 2020. g.</t>
  </si>
  <si>
    <t>Usluge održavanja i popravaka teretnih vozila tipa MAN tijekom 2020. g.</t>
  </si>
  <si>
    <t xml:space="preserve">Usluge redovnog održavanja i popravaka lakih teretnih vozila tijekom 2020. g.  </t>
  </si>
  <si>
    <t>III kvartal 2020.</t>
  </si>
  <si>
    <t>IV kvartal 2020.</t>
  </si>
  <si>
    <t>Isporuka asfaltne mase za održavanje cesta u gradu Požegi i prigradskim naseljima tijekom 2020. g.</t>
  </si>
  <si>
    <t>Isporuka granita tijekom 2020. g.</t>
  </si>
  <si>
    <t>Isporuka sirovog betona tijekom 2020. g.</t>
  </si>
  <si>
    <t xml:space="preserve">Isporuka tehničkog kamena tijekom 2020. g. </t>
  </si>
  <si>
    <t>II. kvartal 2020.</t>
  </si>
  <si>
    <t>Drobilica s magnetom samohodna na gusjenicama</t>
  </si>
  <si>
    <t>Dostavno vozilo</t>
  </si>
  <si>
    <t>Osobno vozilo</t>
  </si>
  <si>
    <t>Usluge prijevoza tekstila</t>
  </si>
  <si>
    <t xml:space="preserve">Usluge prijevoza plastike </t>
  </si>
  <si>
    <t>Izvođenje radova u reciklažnom dvorištu za građevni otpad na odlagalištu Vinogradine</t>
  </si>
  <si>
    <t>Nabava opreme za reciklažno dvorište za građevni otpad na odlagalištu Vinogradine</t>
  </si>
  <si>
    <t>Procesno-mjeriteljska i evidencijska oprema</t>
  </si>
  <si>
    <t>Mobilno sito na prikolici</t>
  </si>
  <si>
    <t>Traktor za pogon prevrtača komposta s prednjim utovarivačem</t>
  </si>
  <si>
    <t>Prevrtač komposta, traktorski vučeni</t>
  </si>
  <si>
    <t>Stroj za pakiranje vreća komposta</t>
  </si>
  <si>
    <t>Viskotlačni perač kompaktne klase</t>
  </si>
  <si>
    <t>Otvoreni kontejner za samopodizač sa ceradom 10m3 - 2 kom</t>
  </si>
  <si>
    <t>Protupožarni aparati</t>
  </si>
  <si>
    <t>Polupropusna membrana s mehanizmom za namatanje</t>
  </si>
  <si>
    <t>Police za odlaganje</t>
  </si>
  <si>
    <t>2</t>
  </si>
  <si>
    <t>Pregradni montažni elementi za odvajanje skladišnih površina za privremeno odlaganje ulaznog, obrađenog i ostatnog mat.</t>
  </si>
  <si>
    <t>Hidraulični čekić za rovokopač</t>
  </si>
  <si>
    <t>Utovarne žlice prednje i zadnje za rovokopač</t>
  </si>
  <si>
    <t>Otvoreni kontejner za samopodizač sa ceradom 30m3 - 2 kom</t>
  </si>
  <si>
    <t>Otvoreni kontejner zapremine 5m3 - 3 kom</t>
  </si>
  <si>
    <t xml:space="preserve">Viskotlačni perač </t>
  </si>
  <si>
    <t>4</t>
  </si>
  <si>
    <t>5</t>
  </si>
  <si>
    <t>Radovi na izgradnji objekata za kompostiranje</t>
  </si>
  <si>
    <t xml:space="preserve">45213280-9 </t>
  </si>
  <si>
    <t>90512000-9</t>
  </si>
  <si>
    <t>Usluge prijevoza otpada</t>
  </si>
  <si>
    <t>Preskontejneri-hidraulički s potisnom pločom od 10m3 za potrebe Komunalca Požega d.o.o.</t>
  </si>
  <si>
    <t>Stroj za mehaničku obradu otpada-univerzalni šreder za usitnjavanje biomase</t>
  </si>
  <si>
    <t>6</t>
  </si>
  <si>
    <t>Meteorološka stanica</t>
  </si>
  <si>
    <t>Muljna pumpa za prepumpavanje procjednih voda</t>
  </si>
  <si>
    <t>JN129</t>
  </si>
  <si>
    <t>JN130</t>
  </si>
  <si>
    <t xml:space="preserve">34110000-1 </t>
  </si>
  <si>
    <t>Osobni automobili</t>
  </si>
  <si>
    <t>34136000-9</t>
  </si>
  <si>
    <t>Dostavna vozila</t>
  </si>
  <si>
    <t xml:space="preserve">38120000-2 </t>
  </si>
  <si>
    <t>Meteorološki instrumenti</t>
  </si>
  <si>
    <t xml:space="preserve">42122000-0 </t>
  </si>
  <si>
    <t>Crpke</t>
  </si>
  <si>
    <t xml:space="preserve">35120000-1 </t>
  </si>
  <si>
    <t>Nadzorni i sigurnosni sustavi i uređaji</t>
  </si>
  <si>
    <t>3</t>
  </si>
  <si>
    <t xml:space="preserve">42418500-4 </t>
  </si>
  <si>
    <t>Mehanička oprema za rukovanje</t>
  </si>
  <si>
    <t xml:space="preserve">48000000-8 </t>
  </si>
  <si>
    <t>Programski paketi i informacijski sustavi</t>
  </si>
  <si>
    <t>REBALANS PLANA NABAVE PROCIJENJENA VRIJEDNOST (bez PDV-a)</t>
  </si>
  <si>
    <t xml:space="preserve">Priprema dokumentacije za prijavu na javni poziv za izgradnju i opremanje postrojenja za biološku obradu odvojeno skupljenog biootpada </t>
  </si>
  <si>
    <r>
      <rPr>
        <strike/>
        <sz val="9"/>
        <rFont val="Arial Narrow"/>
        <family val="2"/>
        <charset val="238"/>
      </rPr>
      <t xml:space="preserve">Teretno vozilo nosivosti 18t za odvojeno sakupljanje otpada </t>
    </r>
    <r>
      <rPr>
        <sz val="9"/>
        <color rgb="FFC00000"/>
        <rFont val="Arial Narrow"/>
        <family val="2"/>
        <charset val="238"/>
      </rPr>
      <t>Komunalno vozilo za odvojeno prikupljanje otpadnog papira, kartona i plastike - dvokomorno vozilo</t>
    </r>
  </si>
  <si>
    <t>Metalni kontejner 7m3 otvoreni</t>
  </si>
  <si>
    <t>Metalni mrežasti kontejner za odvojeno prikupljanje otpada 10m3</t>
  </si>
  <si>
    <t xml:space="preserve">Samohodni prevrtač komposta </t>
  </si>
  <si>
    <t>Garderobni metalni ormarići</t>
  </si>
  <si>
    <r>
      <t xml:space="preserve">Uredski </t>
    </r>
    <r>
      <rPr>
        <strike/>
        <sz val="9"/>
        <rFont val="Arial Narrow"/>
        <family val="2"/>
        <charset val="238"/>
      </rPr>
      <t xml:space="preserve">i garderobni </t>
    </r>
    <r>
      <rPr>
        <sz val="9"/>
        <rFont val="Arial Narrow"/>
        <family val="2"/>
      </rPr>
      <t>namještaj</t>
    </r>
  </si>
  <si>
    <r>
      <t>Trimer za košenje -</t>
    </r>
    <r>
      <rPr>
        <strike/>
        <sz val="9"/>
        <rFont val="Arial Narrow"/>
        <family val="2"/>
        <charset val="238"/>
      </rPr>
      <t xml:space="preserve"> 4 kom</t>
    </r>
    <r>
      <rPr>
        <sz val="9"/>
        <color rgb="FFC00000"/>
        <rFont val="Arial Narrow"/>
        <family val="2"/>
        <charset val="238"/>
      </rPr>
      <t xml:space="preserve"> 1kom</t>
    </r>
  </si>
  <si>
    <r>
      <t xml:space="preserve">Motorna puhalica za lišće - </t>
    </r>
    <r>
      <rPr>
        <strike/>
        <sz val="9"/>
        <rFont val="Arial Narrow"/>
        <family val="2"/>
        <charset val="238"/>
      </rPr>
      <t>2 kom</t>
    </r>
    <r>
      <rPr>
        <sz val="9"/>
        <color rgb="FFC00000"/>
        <rFont val="Arial Narrow"/>
        <family val="2"/>
        <charset val="238"/>
      </rPr>
      <t xml:space="preserve"> 1 kom</t>
    </r>
  </si>
  <si>
    <r>
      <t xml:space="preserve">Ručni bežični čitač barkoda  i tablet </t>
    </r>
    <r>
      <rPr>
        <sz val="9"/>
        <color rgb="FFC00000"/>
        <rFont val="Arial Narrow"/>
        <family val="2"/>
        <charset val="238"/>
      </rPr>
      <t>4 kom</t>
    </r>
  </si>
  <si>
    <t>Dezinfekcijska i zaštitna sredstva i oprema</t>
  </si>
  <si>
    <t>COVID-19</t>
  </si>
  <si>
    <t>Video nadzor - poslovna zgrada Industrijska ulica</t>
  </si>
  <si>
    <t>Server</t>
  </si>
  <si>
    <t>Telefoni,telefonske centrale, komunikacijski ormari</t>
  </si>
  <si>
    <t>Lako dostavno vozilo</t>
  </si>
  <si>
    <t>leasing</t>
  </si>
  <si>
    <t>Evidencija radnog vremena</t>
  </si>
  <si>
    <t>Ceradni Banner - kupujem domaće tržnica</t>
  </si>
  <si>
    <t>Energetski pregled i certifikat poslovne zgrade u Industrijskoj ulici</t>
  </si>
  <si>
    <t>Autoelektričarske usluge</t>
  </si>
  <si>
    <t>Nadogradnja softvera - Paydo</t>
  </si>
  <si>
    <t>Usluga zbrinjavanja plastike</t>
  </si>
  <si>
    <t>Usluga zbrinjavanja opasnog otpada</t>
  </si>
  <si>
    <t xml:space="preserve">Izrada studije izvedivosti izgradnje i opremanja postrojenja za biološku obradu odvojeno skupljenog biootpada </t>
  </si>
  <si>
    <t xml:space="preserve">Izrada projektno-tehničke dokumentacije za funkcionalne dijelove izgradnje postrojenja za biološku obradu odvojeno skupljenog biootpada </t>
  </si>
  <si>
    <t xml:space="preserve">Sanacija fasade objekta na groblju K.Kralja </t>
  </si>
  <si>
    <t xml:space="preserve">Sanaciju dijela ravnog krova na gradskoj tržnici u Požegi </t>
  </si>
  <si>
    <t xml:space="preserve">Usluge popravaka teretnih vozila </t>
  </si>
  <si>
    <t>Fortigate softver</t>
  </si>
  <si>
    <t>Popravak elektronike motora i rashladnog sustava motora na vozilu PŽ 419 CU</t>
  </si>
  <si>
    <t>Usluge održavanja, odvoza/sakupljanja i gospodarenja otpadom (ulje, mulj) iz separatora lakih tekućina u poslovnom krugu u Industrijskoj ulici</t>
  </si>
  <si>
    <t>JN131</t>
  </si>
  <si>
    <t>JN132</t>
  </si>
  <si>
    <t>JN133</t>
  </si>
  <si>
    <t>JN134</t>
  </si>
  <si>
    <t>JN135</t>
  </si>
  <si>
    <t>JN136</t>
  </si>
  <si>
    <t>JN137</t>
  </si>
  <si>
    <t>JN138</t>
  </si>
  <si>
    <t>JN139</t>
  </si>
  <si>
    <t>JN140</t>
  </si>
  <si>
    <t>JN141</t>
  </si>
  <si>
    <t>JN142</t>
  </si>
  <si>
    <t>JN143</t>
  </si>
  <si>
    <t>JN144</t>
  </si>
  <si>
    <t>JN145</t>
  </si>
  <si>
    <t>JN146</t>
  </si>
  <si>
    <t>JN147</t>
  </si>
  <si>
    <t>JN148</t>
  </si>
  <si>
    <t>JN149</t>
  </si>
  <si>
    <t>JN150</t>
  </si>
  <si>
    <t>JN151</t>
  </si>
  <si>
    <t>JN152</t>
  </si>
  <si>
    <r>
      <rPr>
        <strike/>
        <sz val="9"/>
        <rFont val="Arial Narrow"/>
        <family val="2"/>
        <charset val="238"/>
      </rPr>
      <t>Nabava opreme za kompostanu na odlagalištu Vinogradine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Nabava opreme i Izgradnja I.funkcionalnog dijela kompostane na odlagalištu Vinogradine</t>
    </r>
  </si>
  <si>
    <r>
      <rPr>
        <strike/>
        <sz val="9"/>
        <rFont val="Arial Narrow"/>
        <family val="2"/>
        <charset val="238"/>
      </rPr>
      <t>Izvođenje radova u reciklažnom dvorištu za kompostanu na odlagalištu Vinogradine</t>
    </r>
    <r>
      <rPr>
        <sz val="9"/>
        <rFont val="Arial Narrow"/>
        <family val="2"/>
      </rPr>
      <t xml:space="preserve"> </t>
    </r>
  </si>
  <si>
    <t>Radovi</t>
  </si>
  <si>
    <t>Sito i odvajač vrećica</t>
  </si>
  <si>
    <t>JN153</t>
  </si>
  <si>
    <t>Pregrađivanje prostora unutar nadstrešnice 1 u Industrijskoj ulici</t>
  </si>
  <si>
    <t>39143121-0</t>
  </si>
  <si>
    <t>Garderobni ormari</t>
  </si>
  <si>
    <t>Oprema za video nadzor</t>
  </si>
  <si>
    <t>45260000-7</t>
  </si>
  <si>
    <t>Radovi na krovu i drugi posebni građevinski zanatski radovi</t>
  </si>
  <si>
    <t>50114100-5</t>
  </si>
  <si>
    <t>71241000-9</t>
  </si>
  <si>
    <t>Studija izvodljivosti, savjetodavna usluga, analiza</t>
  </si>
  <si>
    <t>II. REBALANS PLANA NABAVE PROCIJENJENA VRIJEDNOST (bez PDV-a)</t>
  </si>
  <si>
    <t>Metalni kontejner 5m3, 7m3 i 10m3 otvoreni</t>
  </si>
  <si>
    <r>
      <rPr>
        <strike/>
        <sz val="9"/>
        <rFont val="Arial Narrow"/>
        <family val="2"/>
        <charset val="238"/>
      </rPr>
      <t>IV kvartal 2020.</t>
    </r>
    <r>
      <rPr>
        <sz val="9"/>
        <rFont val="Arial Narrow"/>
        <family val="2"/>
      </rPr>
      <t xml:space="preserve"> </t>
    </r>
    <r>
      <rPr>
        <sz val="9"/>
        <color theme="4" tint="-0.249977111117893"/>
        <rFont val="Arial Narrow"/>
        <family val="2"/>
        <charset val="238"/>
      </rPr>
      <t>III. Kvartal 2020.</t>
    </r>
  </si>
  <si>
    <r>
      <rPr>
        <strike/>
        <sz val="9"/>
        <rFont val="Arial Narrow"/>
        <family val="2"/>
        <charset val="238"/>
      </rPr>
      <t xml:space="preserve">ugovor </t>
    </r>
    <r>
      <rPr>
        <sz val="9"/>
        <color theme="4" tint="-0.249977111117893"/>
        <rFont val="Arial Narrow"/>
        <family val="2"/>
        <charset val="238"/>
      </rPr>
      <t>narudžbenica</t>
    </r>
  </si>
  <si>
    <t>Mobilno ekološko spremište, 2700x4000x1500mm , zeleni</t>
  </si>
  <si>
    <t>Poslovni kontejner, D:2438, Š:2438, V:2591mm, Bijela boja</t>
  </si>
  <si>
    <t>Stroj za čišćenje hala</t>
  </si>
  <si>
    <t>Izrada Studije izvedivosti s Analizom troškova i koristi, izrada projektnog prijedloga i prijava u sustav eFondovi za projekt Kompostana na odlagalištu otpada „Vinogradine“</t>
  </si>
  <si>
    <t>Izrada Studije izvedivosti s Analizom troškova i koristi za projekt Reciklažno dvorište građevnog otpada na odlagalištu otpada „Vinogradine“</t>
  </si>
  <si>
    <t>Izrada, dobava i ugradnja vanjske stolarije terase i porte na poslovnoj zgradi u Industrijskoj ulici</t>
  </si>
  <si>
    <t>Revitalizacija ribarnice na gradskoj tržnici u Požegi</t>
  </si>
  <si>
    <t>Nabava, dopremanje i ugradnja ekspanzijskog uređaja i omekšivača vode u kotlovnici Vladimira Nazora 2 u Požegi.</t>
  </si>
  <si>
    <t>Usluga rada traktora s malčerom</t>
  </si>
  <si>
    <t>Uspornici za vozila</t>
  </si>
  <si>
    <r>
      <t xml:space="preserve">Teretno vozilo nosivosti 18t s dvije komore za sakupljanje biomase </t>
    </r>
    <r>
      <rPr>
        <strike/>
        <sz val="8"/>
        <color rgb="FFC00000"/>
        <rFont val="Arial Narrow"/>
        <family val="2"/>
      </rPr>
      <t>Teretno vozilo15 m3 za za sakupljanje biomase</t>
    </r>
  </si>
  <si>
    <t>Nabava teretnog vozila 15m3 za sakupljanje biomase putem financijskog leasinga</t>
  </si>
  <si>
    <t xml:space="preserve">66114000-2 </t>
  </si>
  <si>
    <t>Usluge financijskog leasinga</t>
  </si>
  <si>
    <t>III. kvartal 2020.</t>
  </si>
  <si>
    <t>1</t>
  </si>
  <si>
    <t>Izrada elaborata gospodarenja otpadom za obavljanje djelatnosti gospodarenja otpadom</t>
  </si>
  <si>
    <t>Revitalizacija prostora mesnice na gradskoj tržnici u Požegi</t>
  </si>
  <si>
    <t>Ispiranje sustava grijanja i hlađenja</t>
  </si>
  <si>
    <t>Softver za dimnjačarsku službu</t>
  </si>
  <si>
    <t>Bluetooth mobilni printer s opremom - 5 kom</t>
  </si>
  <si>
    <t>Regali za potrebe mehaničke radionice</t>
  </si>
  <si>
    <t>Police za skladišni prostor</t>
  </si>
  <si>
    <t>JN154</t>
  </si>
  <si>
    <t>JN155</t>
  </si>
  <si>
    <t>JN156</t>
  </si>
  <si>
    <t>JN157</t>
  </si>
  <si>
    <t>JN158</t>
  </si>
  <si>
    <t>JN159</t>
  </si>
  <si>
    <t>JN160</t>
  </si>
  <si>
    <t>JN161</t>
  </si>
  <si>
    <t>JN162</t>
  </si>
  <si>
    <t>JN163</t>
  </si>
  <si>
    <t>JN164</t>
  </si>
  <si>
    <t>JN165</t>
  </si>
  <si>
    <t>JN168</t>
  </si>
  <si>
    <t>JN167</t>
  </si>
  <si>
    <t>JN169</t>
  </si>
  <si>
    <t>JN170</t>
  </si>
  <si>
    <t>JN171</t>
  </si>
  <si>
    <t>JN172</t>
  </si>
  <si>
    <t>Održavanje programa za dimnjačarstvo</t>
  </si>
  <si>
    <t>Softver za slanje računa  korisnicima putem e-maila</t>
  </si>
  <si>
    <t>Pank za alat</t>
  </si>
  <si>
    <t>Metalna kontstrukcija za namotavanje / odmotavanje folije za prekrivanje kompostnih hrpa</t>
  </si>
  <si>
    <t>Radna sredstva (lopate, alat i dr.)</t>
  </si>
  <si>
    <t>Ploča s natpisom na ulazu kompostane</t>
  </si>
  <si>
    <t xml:space="preserve">Usluga stručnog nadzora izvedbe radova i puštanja u pogon kompostane </t>
  </si>
  <si>
    <t>Usluga koordinatora zaštite na radu u fazi izvođenja radova kompostane</t>
  </si>
  <si>
    <r>
      <t>Kombinirani rovokopač/utovarivač s adapterom za hidraulične alate</t>
    </r>
    <r>
      <rPr>
        <sz val="9"/>
        <color theme="4" tint="-0.249977111117893"/>
        <rFont val="Arial Narrow"/>
        <family val="2"/>
        <charset val="238"/>
      </rPr>
      <t xml:space="preserve"> s čekićem, žlicama i škarama</t>
    </r>
  </si>
  <si>
    <t>Abroll kiper</t>
  </si>
  <si>
    <t>JN173</t>
  </si>
  <si>
    <t>JN174</t>
  </si>
  <si>
    <t>JN175</t>
  </si>
  <si>
    <t>JN176</t>
  </si>
  <si>
    <t>JN177</t>
  </si>
  <si>
    <t>30210000-4</t>
  </si>
  <si>
    <t>32550000-3</t>
  </si>
  <si>
    <t>Sredstvo za dezinfekciju ruku</t>
  </si>
  <si>
    <t>33741300-9</t>
  </si>
  <si>
    <t>32323500-8</t>
  </si>
  <si>
    <t>Web aplikacija e-Tržnica</t>
  </si>
  <si>
    <t>Usluge dizajna world wide web (www) stranice</t>
  </si>
  <si>
    <t>72413000-8</t>
  </si>
  <si>
    <t>39294100-0</t>
  </si>
  <si>
    <t>Obavijesni i promotivni proizvodi</t>
  </si>
  <si>
    <t>34221000-2</t>
  </si>
  <si>
    <t>44613000-0</t>
  </si>
  <si>
    <t>42995000-7</t>
  </si>
  <si>
    <t>42164000-6</t>
  </si>
  <si>
    <t>39151100-6</t>
  </si>
  <si>
    <t>48000000-8</t>
  </si>
  <si>
    <t>4380000-1</t>
  </si>
  <si>
    <t>50114100-8</t>
  </si>
  <si>
    <t>60181000-0</t>
  </si>
  <si>
    <t>7</t>
  </si>
  <si>
    <t>71242000-6</t>
  </si>
  <si>
    <t>50720000-8</t>
  </si>
  <si>
    <t>71247000-1</t>
  </si>
  <si>
    <t>71500000-3</t>
  </si>
  <si>
    <t>45453000-7</t>
  </si>
  <si>
    <t>45420000-7</t>
  </si>
  <si>
    <t>Kameni miješani materijal za nasip 0-700 mm</t>
  </si>
  <si>
    <t>III. REBALANS PLANA NABAVE ZA 2020. g.</t>
  </si>
  <si>
    <t>III. REBALANS PLANA NABAVE PROCIJENJENA VRIJEDNOST (bez PDV-a)</t>
  </si>
  <si>
    <t>Najam komunalnog vozila s nadogradnjom</t>
  </si>
  <si>
    <t xml:space="preserve">Izrada metalne nadstrešnice za pušače u dvorištu poslovne zgrade Komunalca Požega d.o.o. u Industrijskoj ulici 25d u Požegi </t>
  </si>
  <si>
    <t xml:space="preserve">Izgradnja vanjskog parkirališta Komunalac Požega d.o.o. u odvojku Industrijske ulice u Požegi </t>
  </si>
  <si>
    <r>
      <rPr>
        <strike/>
        <sz val="9"/>
        <rFont val="Arial Narrow"/>
        <family val="2"/>
        <charset val="238"/>
      </rPr>
      <t>Usluga rada malog traktora s ralicom i rasipačem za sol u zimskoj službi</t>
    </r>
    <r>
      <rPr>
        <sz val="9"/>
        <rFont val="Arial Narrow"/>
        <family val="2"/>
      </rPr>
      <t xml:space="preserve"> </t>
    </r>
    <r>
      <rPr>
        <sz val="9"/>
        <color theme="9" tint="-0.249977111117893"/>
        <rFont val="Arial Narrow"/>
        <family val="2"/>
        <charset val="238"/>
      </rPr>
      <t>Usluga rada traktora s rasipačem za sol  i ralicom u zimskoj službi za sezonu 2020./2021. – 2 kom</t>
    </r>
  </si>
  <si>
    <t>Nabava usluge pripreme dokumentacije o nabavi i upravljanje i praćenje provedbe projekta</t>
  </si>
  <si>
    <t>Nabava usluge promidžbe i vidljivosti
projekta</t>
  </si>
  <si>
    <t xml:space="preserve">Platnene vrećice s tiskom </t>
  </si>
  <si>
    <t>Usluge ispisa i kuvertiranja računa tijekom 2021. g.</t>
  </si>
  <si>
    <t>Usluga prijevoza drvene sječke</t>
  </si>
  <si>
    <t>Požega, prosinac 2020.g.</t>
  </si>
  <si>
    <t>III. REBALANS PLANA NABAVE  2020.</t>
  </si>
  <si>
    <t>JN178</t>
  </si>
  <si>
    <t>JN179</t>
  </si>
  <si>
    <t>JN180</t>
  </si>
  <si>
    <t>JN181</t>
  </si>
  <si>
    <t>JN182</t>
  </si>
  <si>
    <t>JN183</t>
  </si>
  <si>
    <t>JN184</t>
  </si>
  <si>
    <t>JN185</t>
  </si>
  <si>
    <t>JN186</t>
  </si>
  <si>
    <r>
      <t>Terminal za rad kontrolora na terenu-</t>
    </r>
    <r>
      <rPr>
        <strike/>
        <sz val="9"/>
        <rFont val="Arial Narrow"/>
        <family val="2"/>
        <charset val="238"/>
      </rPr>
      <t>2kom</t>
    </r>
    <r>
      <rPr>
        <sz val="9"/>
        <rFont val="Arial Narrow"/>
        <family val="2"/>
      </rPr>
      <t xml:space="preserve"> </t>
    </r>
    <r>
      <rPr>
        <strike/>
        <sz val="9"/>
        <color rgb="FFC00000"/>
        <rFont val="Arial Narrow"/>
        <family val="2"/>
        <charset val="238"/>
      </rPr>
      <t xml:space="preserve">3 kom </t>
    </r>
    <r>
      <rPr>
        <sz val="9"/>
        <color theme="9" tint="-0.249977111117893"/>
        <rFont val="Arial Narrow"/>
        <family val="2"/>
        <charset val="238"/>
      </rPr>
      <t>2 kom</t>
    </r>
  </si>
  <si>
    <t>U Požegi, 28.12.2020.</t>
  </si>
  <si>
    <t>Tomislav Didović,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</si>
</sst>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sz val="9"/>
      <color rgb="FFC00000"/>
      <name val="Arial Narrow"/>
      <family val="2"/>
      <charset val="238"/>
    </font>
    <font>
      <b/>
      <sz val="9"/>
      <color rgb="FFC00000"/>
      <name val="Arial Narrow"/>
      <family val="2"/>
      <charset val="238"/>
    </font>
    <font>
      <sz val="9"/>
      <color rgb="FFC00000"/>
      <name val="Arial"/>
      <family val="2"/>
      <charset val="238"/>
    </font>
    <font>
      <strike/>
      <sz val="9"/>
      <name val="Arial Narrow"/>
      <family val="2"/>
      <charset val="238"/>
    </font>
    <font>
      <strike/>
      <sz val="9"/>
      <name val="Arial Narrow"/>
      <family val="2"/>
    </font>
    <font>
      <sz val="9"/>
      <color rgb="FFC00000"/>
      <name val="Arial Narrow"/>
      <family val="2"/>
    </font>
    <font>
      <sz val="9"/>
      <color rgb="FFFF0000"/>
      <name val="Arial Narrow"/>
      <family val="2"/>
      <charset val="238"/>
    </font>
    <font>
      <sz val="9"/>
      <color rgb="FFFF0000"/>
      <name val="Arial Narrow"/>
      <family val="2"/>
    </font>
    <font>
      <sz val="9"/>
      <color theme="4" tint="-0.249977111117893"/>
      <name val="Arial Narrow"/>
      <family val="2"/>
      <charset val="238"/>
    </font>
    <font>
      <b/>
      <sz val="9"/>
      <color theme="4" tint="-0.249977111117893"/>
      <name val="Arial Narrow"/>
      <family val="2"/>
      <charset val="238"/>
    </font>
    <font>
      <sz val="9"/>
      <color theme="4" tint="-0.249977111117893"/>
      <name val="Arial"/>
      <family val="2"/>
      <charset val="238"/>
    </font>
    <font>
      <sz val="9"/>
      <color theme="4" tint="-0.249977111117893"/>
      <name val="Arial Narrow"/>
      <family val="2"/>
    </font>
    <font>
      <strike/>
      <sz val="8"/>
      <name val="Arial Narrow"/>
      <family val="2"/>
    </font>
    <font>
      <strike/>
      <sz val="8"/>
      <color rgb="FFC00000"/>
      <name val="Arial Narrow"/>
      <family val="2"/>
    </font>
    <font>
      <strike/>
      <sz val="9"/>
      <color rgb="FFC00000"/>
      <name val="Arial Narrow"/>
      <family val="2"/>
    </font>
    <font>
      <strike/>
      <sz val="9"/>
      <color theme="4" tint="-0.249977111117893"/>
      <name val="Arial Narrow"/>
      <family val="2"/>
    </font>
    <font>
      <strike/>
      <sz val="9"/>
      <color rgb="FFFF0000"/>
      <name val="Arial Narrow"/>
      <family val="2"/>
    </font>
    <font>
      <sz val="9"/>
      <color theme="9" tint="-0.249977111117893"/>
      <name val="Arial"/>
      <family val="2"/>
      <charset val="238"/>
    </font>
    <font>
      <b/>
      <sz val="9"/>
      <color theme="9" tint="-0.249977111117893"/>
      <name val="Arial Narrow"/>
      <family val="2"/>
      <charset val="238"/>
    </font>
    <font>
      <sz val="9"/>
      <color theme="9" tint="-0.249977111117893"/>
      <name val="Arial Narrow"/>
      <family val="2"/>
      <charset val="238"/>
    </font>
    <font>
      <strike/>
      <sz val="9"/>
      <color theme="9" tint="-0.249977111117893"/>
      <name val="Arial Narrow"/>
      <family val="2"/>
      <charset val="238"/>
    </font>
    <font>
      <sz val="9"/>
      <color theme="9" tint="-0.249977111117893"/>
      <name val="Arial Narrow"/>
      <family val="2"/>
    </font>
    <font>
      <strike/>
      <sz val="9"/>
      <color rgb="FFC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231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9" fillId="3" borderId="3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4" fontId="8" fillId="2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" fontId="17" fillId="0" borderId="0" xfId="0" applyNumberFormat="1" applyFont="1"/>
    <xf numFmtId="0" fontId="17" fillId="0" borderId="0" xfId="0" applyFont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4" fontId="26" fillId="0" borderId="3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4" fontId="26" fillId="0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4" fontId="21" fillId="0" borderId="10" xfId="0" applyNumberFormat="1" applyFont="1" applyFill="1" applyBorder="1" applyAlignment="1">
      <alignment vertical="center" wrapText="1"/>
    </xf>
    <xf numFmtId="4" fontId="23" fillId="0" borderId="3" xfId="0" applyNumberFormat="1" applyFont="1" applyFill="1" applyBorder="1" applyAlignment="1">
      <alignment vertical="center" wrapText="1"/>
    </xf>
    <xf numFmtId="4" fontId="2" fillId="0" borderId="0" xfId="0" applyNumberFormat="1" applyFont="1" applyFill="1" applyAlignment="1">
      <alignment horizontal="left" vertical="center"/>
    </xf>
    <xf numFmtId="4" fontId="10" fillId="0" borderId="0" xfId="0" applyNumberFormat="1" applyFont="1" applyFill="1" applyAlignment="1">
      <alignment vertical="center" wrapText="1"/>
    </xf>
    <xf numFmtId="4" fontId="9" fillId="4" borderId="9" xfId="0" applyNumberFormat="1" applyFont="1" applyFill="1" applyBorder="1" applyAlignment="1">
      <alignment vertical="center" wrapText="1"/>
    </xf>
    <xf numFmtId="4" fontId="22" fillId="4" borderId="1" xfId="0" applyNumberFormat="1" applyFont="1" applyFill="1" applyBorder="1" applyAlignment="1">
      <alignment vertical="center" wrapText="1"/>
    </xf>
    <xf numFmtId="4" fontId="21" fillId="4" borderId="3" xfId="0" applyNumberFormat="1" applyFont="1" applyFill="1" applyBorder="1" applyAlignment="1">
      <alignment vertical="center" wrapText="1"/>
    </xf>
    <xf numFmtId="4" fontId="21" fillId="4" borderId="1" xfId="0" applyNumberFormat="1" applyFont="1" applyFill="1" applyBorder="1" applyAlignment="1">
      <alignment vertical="center" wrapText="1"/>
    </xf>
    <xf numFmtId="4" fontId="22" fillId="4" borderId="3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4" fontId="30" fillId="4" borderId="1" xfId="0" applyNumberFormat="1" applyFont="1" applyFill="1" applyBorder="1" applyAlignment="1">
      <alignment vertical="center" wrapText="1"/>
    </xf>
    <xf numFmtId="4" fontId="30" fillId="0" borderId="3" xfId="0" applyNumberFormat="1" applyFont="1" applyFill="1" applyBorder="1" applyAlignment="1">
      <alignment vertical="center" wrapText="1"/>
    </xf>
    <xf numFmtId="4" fontId="29" fillId="4" borderId="3" xfId="0" applyNumberFormat="1" applyFont="1" applyFill="1" applyBorder="1" applyAlignment="1">
      <alignment vertical="center" wrapText="1"/>
    </xf>
    <xf numFmtId="4" fontId="30" fillId="0" borderId="1" xfId="0" applyNumberFormat="1" applyFont="1" applyFill="1" applyBorder="1" applyAlignment="1">
      <alignment vertical="center" wrapText="1"/>
    </xf>
    <xf numFmtId="4" fontId="29" fillId="4" borderId="1" xfId="0" applyNumberFormat="1" applyFont="1" applyFill="1" applyBorder="1" applyAlignment="1">
      <alignment vertical="center" wrapText="1"/>
    </xf>
    <xf numFmtId="4" fontId="30" fillId="4" borderId="3" xfId="0" applyNumberFormat="1" applyFont="1" applyFill="1" applyBorder="1" applyAlignment="1">
      <alignment vertical="center" wrapText="1"/>
    </xf>
    <xf numFmtId="4" fontId="31" fillId="0" borderId="3" xfId="0" applyNumberFormat="1" applyFont="1" applyFill="1" applyBorder="1" applyAlignment="1">
      <alignment vertical="center" wrapText="1"/>
    </xf>
    <xf numFmtId="4" fontId="30" fillId="2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4" fontId="25" fillId="0" borderId="3" xfId="0" applyNumberFormat="1" applyFont="1" applyFill="1" applyBorder="1" applyAlignment="1">
      <alignment vertical="center" wrapText="1"/>
    </xf>
    <xf numFmtId="4" fontId="35" fillId="0" borderId="3" xfId="0" applyNumberFormat="1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" fontId="32" fillId="0" borderId="3" xfId="0" applyNumberFormat="1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center" vertical="center" wrapText="1"/>
    </xf>
    <xf numFmtId="4" fontId="36" fillId="0" borderId="3" xfId="0" applyNumberFormat="1" applyFont="1" applyBorder="1" applyAlignment="1">
      <alignment vertical="center" wrapText="1"/>
    </xf>
    <xf numFmtId="4" fontId="29" fillId="0" borderId="3" xfId="0" applyNumberFormat="1" applyFont="1" applyBorder="1" applyAlignment="1">
      <alignment vertical="center" wrapText="1"/>
    </xf>
    <xf numFmtId="4" fontId="32" fillId="0" borderId="3" xfId="0" applyNumberFormat="1" applyFont="1" applyBorder="1" applyAlignment="1">
      <alignment vertical="center" wrapText="1"/>
    </xf>
    <xf numFmtId="4" fontId="29" fillId="0" borderId="10" xfId="0" applyNumberFormat="1" applyFont="1" applyBorder="1" applyAlignment="1">
      <alignment vertical="center" wrapText="1"/>
    </xf>
    <xf numFmtId="4" fontId="29" fillId="0" borderId="1" xfId="0" applyNumberFormat="1" applyFont="1" applyBorder="1" applyAlignment="1">
      <alignment vertical="center" wrapText="1"/>
    </xf>
    <xf numFmtId="4" fontId="32" fillId="0" borderId="1" xfId="0" applyNumberFormat="1" applyFont="1" applyBorder="1" applyAlignment="1">
      <alignment vertical="center" wrapText="1"/>
    </xf>
    <xf numFmtId="4" fontId="38" fillId="0" borderId="0" xfId="0" applyNumberFormat="1" applyFont="1" applyFill="1" applyAlignment="1">
      <alignment vertical="center" wrapText="1"/>
    </xf>
    <xf numFmtId="4" fontId="40" fillId="4" borderId="9" xfId="0" applyNumberFormat="1" applyFont="1" applyFill="1" applyBorder="1" applyAlignment="1">
      <alignment vertical="center" wrapText="1"/>
    </xf>
    <xf numFmtId="4" fontId="40" fillId="0" borderId="3" xfId="0" applyNumberFormat="1" applyFont="1" applyFill="1" applyBorder="1" applyAlignment="1">
      <alignment vertical="center" wrapText="1"/>
    </xf>
    <xf numFmtId="4" fontId="40" fillId="0" borderId="1" xfId="0" applyNumberFormat="1" applyFont="1" applyFill="1" applyBorder="1" applyAlignment="1">
      <alignment vertical="center" wrapText="1"/>
    </xf>
    <xf numFmtId="4" fontId="39" fillId="4" borderId="1" xfId="0" applyNumberFormat="1" applyFont="1" applyFill="1" applyBorder="1" applyAlignment="1">
      <alignment vertical="center" wrapText="1"/>
    </xf>
    <xf numFmtId="4" fontId="39" fillId="0" borderId="3" xfId="0" applyNumberFormat="1" applyFont="1" applyFill="1" applyBorder="1" applyAlignment="1">
      <alignment vertical="center" wrapText="1"/>
    </xf>
    <xf numFmtId="4" fontId="40" fillId="4" borderId="3" xfId="0" applyNumberFormat="1" applyFont="1" applyFill="1" applyBorder="1" applyAlignment="1">
      <alignment vertical="center" wrapText="1"/>
    </xf>
    <xf numFmtId="4" fontId="39" fillId="0" borderId="1" xfId="0" applyNumberFormat="1" applyFont="1" applyFill="1" applyBorder="1" applyAlignment="1">
      <alignment vertical="center" wrapText="1"/>
    </xf>
    <xf numFmtId="4" fontId="40" fillId="4" borderId="1" xfId="0" applyNumberFormat="1" applyFont="1" applyFill="1" applyBorder="1" applyAlignment="1">
      <alignment vertical="center" wrapText="1"/>
    </xf>
    <xf numFmtId="4" fontId="39" fillId="4" borderId="3" xfId="0" applyNumberFormat="1" applyFont="1" applyFill="1" applyBorder="1" applyAlignment="1">
      <alignment vertical="center" wrapText="1"/>
    </xf>
    <xf numFmtId="4" fontId="38" fillId="0" borderId="3" xfId="0" applyNumberFormat="1" applyFont="1" applyFill="1" applyBorder="1" applyAlignment="1">
      <alignment vertical="center" wrapText="1"/>
    </xf>
    <xf numFmtId="4" fontId="39" fillId="2" borderId="1" xfId="0" applyNumberFormat="1" applyFont="1" applyFill="1" applyBorder="1" applyAlignment="1">
      <alignment vertical="center" wrapText="1"/>
    </xf>
    <xf numFmtId="4" fontId="38" fillId="0" borderId="0" xfId="0" applyNumberFormat="1" applyFont="1" applyFill="1" applyAlignment="1">
      <alignment horizontal="left" vertical="center"/>
    </xf>
    <xf numFmtId="4" fontId="40" fillId="0" borderId="0" xfId="0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/>
    </xf>
    <xf numFmtId="49" fontId="42" fillId="0" borderId="1" xfId="0" applyNumberFormat="1" applyFont="1" applyFill="1" applyBorder="1" applyAlignment="1">
      <alignment horizontal="center" vertical="center" wrapText="1"/>
    </xf>
    <xf numFmtId="4" fontId="41" fillId="0" borderId="3" xfId="0" applyNumberFormat="1" applyFont="1" applyFill="1" applyBorder="1" applyAlignment="1">
      <alignment vertical="center" wrapText="1"/>
    </xf>
    <xf numFmtId="4" fontId="40" fillId="0" borderId="10" xfId="0" applyNumberFormat="1" applyFont="1" applyFill="1" applyBorder="1" applyAlignment="1">
      <alignment vertical="center" wrapText="1"/>
    </xf>
    <xf numFmtId="4" fontId="42" fillId="0" borderId="1" xfId="0" applyNumberFormat="1" applyFont="1" applyFill="1" applyBorder="1" applyAlignment="1">
      <alignment vertical="center" wrapText="1"/>
    </xf>
    <xf numFmtId="4" fontId="42" fillId="0" borderId="3" xfId="0" applyNumberFormat="1" applyFont="1" applyFill="1" applyBorder="1" applyAlignment="1">
      <alignment vertical="center" wrapText="1"/>
    </xf>
    <xf numFmtId="4" fontId="29" fillId="0" borderId="3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2</xdr:col>
      <xdr:colOff>1070606</xdr:colOff>
      <xdr:row>2</xdr:row>
      <xdr:rowOff>76199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0"/>
          <a:ext cx="152399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64"/>
  <sheetViews>
    <sheetView zoomScaleNormal="100" workbookViewId="0">
      <selection activeCell="T123" sqref="T123"/>
    </sheetView>
  </sheetViews>
  <sheetFormatPr defaultRowHeight="15" x14ac:dyDescent="0.25"/>
  <cols>
    <col min="1" max="1" width="4.7109375" style="9" customWidth="1"/>
    <col min="2" max="2" width="6.7109375" style="1" customWidth="1"/>
    <col min="3" max="3" width="23.140625" style="2" customWidth="1"/>
    <col min="4" max="4" width="11.85546875" style="3" customWidth="1"/>
    <col min="5" max="5" width="8.42578125" style="4" customWidth="1"/>
    <col min="6" max="6" width="11.85546875" style="5" customWidth="1"/>
    <col min="7" max="8" width="11.85546875" style="128" customWidth="1"/>
    <col min="9" max="9" width="11.85546875" style="179" customWidth="1"/>
    <col min="10" max="10" width="9" style="6" customWidth="1"/>
    <col min="11" max="11" width="10.42578125" style="6" customWidth="1"/>
    <col min="12" max="12" width="8" style="4" customWidth="1"/>
    <col min="13" max="13" width="10.28515625" style="4" customWidth="1"/>
    <col min="14" max="14" width="9" style="4" customWidth="1"/>
    <col min="15" max="15" width="12" style="4" customWidth="1"/>
    <col min="16" max="16" width="7.5703125" style="4" customWidth="1"/>
    <col min="17" max="17" width="9" style="7" customWidth="1"/>
    <col min="18" max="18" width="10.140625" style="8" bestFit="1" customWidth="1"/>
    <col min="19" max="19" width="9.140625" style="8"/>
    <col min="20" max="20" width="9.42578125" style="8" bestFit="1" customWidth="1"/>
    <col min="21" max="21" width="9.140625" style="8"/>
    <col min="22" max="22" width="9.42578125" style="8" hidden="1" customWidth="1"/>
    <col min="23" max="81" width="9.140625" style="8"/>
    <col min="82" max="256" width="9.140625" style="92"/>
    <col min="257" max="257" width="4.7109375" style="92" customWidth="1"/>
    <col min="258" max="258" width="7.140625" style="92" customWidth="1"/>
    <col min="259" max="259" width="26.85546875" style="92" customWidth="1"/>
    <col min="260" max="260" width="17.5703125" style="92" customWidth="1"/>
    <col min="261" max="261" width="8.28515625" style="92" customWidth="1"/>
    <col min="262" max="262" width="11.28515625" style="92" customWidth="1"/>
    <col min="263" max="263" width="0" style="92" hidden="1" customWidth="1"/>
    <col min="264" max="264" width="14.5703125" style="92" customWidth="1"/>
    <col min="265" max="265" width="9.42578125" style="92" customWidth="1"/>
    <col min="266" max="266" width="10.28515625" style="92" customWidth="1"/>
    <col min="267" max="267" width="10" style="92" customWidth="1"/>
    <col min="268" max="268" width="10.7109375" style="92" customWidth="1"/>
    <col min="269" max="269" width="7.5703125" style="92" customWidth="1"/>
    <col min="270" max="270" width="15.7109375" style="92" customWidth="1"/>
    <col min="271" max="271" width="10.140625" style="92" bestFit="1" customWidth="1"/>
    <col min="272" max="274" width="9.28515625" style="92" bestFit="1" customWidth="1"/>
    <col min="275" max="512" width="9.140625" style="92"/>
    <col min="513" max="513" width="4.7109375" style="92" customWidth="1"/>
    <col min="514" max="514" width="7.140625" style="92" customWidth="1"/>
    <col min="515" max="515" width="26.85546875" style="92" customWidth="1"/>
    <col min="516" max="516" width="17.5703125" style="92" customWidth="1"/>
    <col min="517" max="517" width="8.28515625" style="92" customWidth="1"/>
    <col min="518" max="518" width="11.28515625" style="92" customWidth="1"/>
    <col min="519" max="519" width="0" style="92" hidden="1" customWidth="1"/>
    <col min="520" max="520" width="14.5703125" style="92" customWidth="1"/>
    <col min="521" max="521" width="9.42578125" style="92" customWidth="1"/>
    <col min="522" max="522" width="10.28515625" style="92" customWidth="1"/>
    <col min="523" max="523" width="10" style="92" customWidth="1"/>
    <col min="524" max="524" width="10.7109375" style="92" customWidth="1"/>
    <col min="525" max="525" width="7.5703125" style="92" customWidth="1"/>
    <col min="526" max="526" width="15.7109375" style="92" customWidth="1"/>
    <col min="527" max="527" width="10.140625" style="92" bestFit="1" customWidth="1"/>
    <col min="528" max="530" width="9.28515625" style="92" bestFit="1" customWidth="1"/>
    <col min="531" max="768" width="9.140625" style="92"/>
    <col min="769" max="769" width="4.7109375" style="92" customWidth="1"/>
    <col min="770" max="770" width="7.140625" style="92" customWidth="1"/>
    <col min="771" max="771" width="26.85546875" style="92" customWidth="1"/>
    <col min="772" max="772" width="17.5703125" style="92" customWidth="1"/>
    <col min="773" max="773" width="8.28515625" style="92" customWidth="1"/>
    <col min="774" max="774" width="11.28515625" style="92" customWidth="1"/>
    <col min="775" max="775" width="0" style="92" hidden="1" customWidth="1"/>
    <col min="776" max="776" width="14.5703125" style="92" customWidth="1"/>
    <col min="777" max="777" width="9.42578125" style="92" customWidth="1"/>
    <col min="778" max="778" width="10.28515625" style="92" customWidth="1"/>
    <col min="779" max="779" width="10" style="92" customWidth="1"/>
    <col min="780" max="780" width="10.7109375" style="92" customWidth="1"/>
    <col min="781" max="781" width="7.5703125" style="92" customWidth="1"/>
    <col min="782" max="782" width="15.7109375" style="92" customWidth="1"/>
    <col min="783" max="783" width="10.140625" style="92" bestFit="1" customWidth="1"/>
    <col min="784" max="786" width="9.28515625" style="92" bestFit="1" customWidth="1"/>
    <col min="787" max="1024" width="9.140625" style="92"/>
    <col min="1025" max="1025" width="4.7109375" style="92" customWidth="1"/>
    <col min="1026" max="1026" width="7.140625" style="92" customWidth="1"/>
    <col min="1027" max="1027" width="26.85546875" style="92" customWidth="1"/>
    <col min="1028" max="1028" width="17.5703125" style="92" customWidth="1"/>
    <col min="1029" max="1029" width="8.28515625" style="92" customWidth="1"/>
    <col min="1030" max="1030" width="11.28515625" style="92" customWidth="1"/>
    <col min="1031" max="1031" width="0" style="92" hidden="1" customWidth="1"/>
    <col min="1032" max="1032" width="14.5703125" style="92" customWidth="1"/>
    <col min="1033" max="1033" width="9.42578125" style="92" customWidth="1"/>
    <col min="1034" max="1034" width="10.28515625" style="92" customWidth="1"/>
    <col min="1035" max="1035" width="10" style="92" customWidth="1"/>
    <col min="1036" max="1036" width="10.7109375" style="92" customWidth="1"/>
    <col min="1037" max="1037" width="7.5703125" style="92" customWidth="1"/>
    <col min="1038" max="1038" width="15.7109375" style="92" customWidth="1"/>
    <col min="1039" max="1039" width="10.140625" style="92" bestFit="1" customWidth="1"/>
    <col min="1040" max="1042" width="9.28515625" style="92" bestFit="1" customWidth="1"/>
    <col min="1043" max="1280" width="9.140625" style="92"/>
    <col min="1281" max="1281" width="4.7109375" style="92" customWidth="1"/>
    <col min="1282" max="1282" width="7.140625" style="92" customWidth="1"/>
    <col min="1283" max="1283" width="26.85546875" style="92" customWidth="1"/>
    <col min="1284" max="1284" width="17.5703125" style="92" customWidth="1"/>
    <col min="1285" max="1285" width="8.28515625" style="92" customWidth="1"/>
    <col min="1286" max="1286" width="11.28515625" style="92" customWidth="1"/>
    <col min="1287" max="1287" width="0" style="92" hidden="1" customWidth="1"/>
    <col min="1288" max="1288" width="14.5703125" style="92" customWidth="1"/>
    <col min="1289" max="1289" width="9.42578125" style="92" customWidth="1"/>
    <col min="1290" max="1290" width="10.28515625" style="92" customWidth="1"/>
    <col min="1291" max="1291" width="10" style="92" customWidth="1"/>
    <col min="1292" max="1292" width="10.7109375" style="92" customWidth="1"/>
    <col min="1293" max="1293" width="7.5703125" style="92" customWidth="1"/>
    <col min="1294" max="1294" width="15.7109375" style="92" customWidth="1"/>
    <col min="1295" max="1295" width="10.140625" style="92" bestFit="1" customWidth="1"/>
    <col min="1296" max="1298" width="9.28515625" style="92" bestFit="1" customWidth="1"/>
    <col min="1299" max="1536" width="9.140625" style="92"/>
    <col min="1537" max="1537" width="4.7109375" style="92" customWidth="1"/>
    <col min="1538" max="1538" width="7.140625" style="92" customWidth="1"/>
    <col min="1539" max="1539" width="26.85546875" style="92" customWidth="1"/>
    <col min="1540" max="1540" width="17.5703125" style="92" customWidth="1"/>
    <col min="1541" max="1541" width="8.28515625" style="92" customWidth="1"/>
    <col min="1542" max="1542" width="11.28515625" style="92" customWidth="1"/>
    <col min="1543" max="1543" width="0" style="92" hidden="1" customWidth="1"/>
    <col min="1544" max="1544" width="14.5703125" style="92" customWidth="1"/>
    <col min="1545" max="1545" width="9.42578125" style="92" customWidth="1"/>
    <col min="1546" max="1546" width="10.28515625" style="92" customWidth="1"/>
    <col min="1547" max="1547" width="10" style="92" customWidth="1"/>
    <col min="1548" max="1548" width="10.7109375" style="92" customWidth="1"/>
    <col min="1549" max="1549" width="7.5703125" style="92" customWidth="1"/>
    <col min="1550" max="1550" width="15.7109375" style="92" customWidth="1"/>
    <col min="1551" max="1551" width="10.140625" style="92" bestFit="1" customWidth="1"/>
    <col min="1552" max="1554" width="9.28515625" style="92" bestFit="1" customWidth="1"/>
    <col min="1555" max="1792" width="9.140625" style="92"/>
    <col min="1793" max="1793" width="4.7109375" style="92" customWidth="1"/>
    <col min="1794" max="1794" width="7.140625" style="92" customWidth="1"/>
    <col min="1795" max="1795" width="26.85546875" style="92" customWidth="1"/>
    <col min="1796" max="1796" width="17.5703125" style="92" customWidth="1"/>
    <col min="1797" max="1797" width="8.28515625" style="92" customWidth="1"/>
    <col min="1798" max="1798" width="11.28515625" style="92" customWidth="1"/>
    <col min="1799" max="1799" width="0" style="92" hidden="1" customWidth="1"/>
    <col min="1800" max="1800" width="14.5703125" style="92" customWidth="1"/>
    <col min="1801" max="1801" width="9.42578125" style="92" customWidth="1"/>
    <col min="1802" max="1802" width="10.28515625" style="92" customWidth="1"/>
    <col min="1803" max="1803" width="10" style="92" customWidth="1"/>
    <col min="1804" max="1804" width="10.7109375" style="92" customWidth="1"/>
    <col min="1805" max="1805" width="7.5703125" style="92" customWidth="1"/>
    <col min="1806" max="1806" width="15.7109375" style="92" customWidth="1"/>
    <col min="1807" max="1807" width="10.140625" style="92" bestFit="1" customWidth="1"/>
    <col min="1808" max="1810" width="9.28515625" style="92" bestFit="1" customWidth="1"/>
    <col min="1811" max="2048" width="9.140625" style="92"/>
    <col min="2049" max="2049" width="4.7109375" style="92" customWidth="1"/>
    <col min="2050" max="2050" width="7.140625" style="92" customWidth="1"/>
    <col min="2051" max="2051" width="26.85546875" style="92" customWidth="1"/>
    <col min="2052" max="2052" width="17.5703125" style="92" customWidth="1"/>
    <col min="2053" max="2053" width="8.28515625" style="92" customWidth="1"/>
    <col min="2054" max="2054" width="11.28515625" style="92" customWidth="1"/>
    <col min="2055" max="2055" width="0" style="92" hidden="1" customWidth="1"/>
    <col min="2056" max="2056" width="14.5703125" style="92" customWidth="1"/>
    <col min="2057" max="2057" width="9.42578125" style="92" customWidth="1"/>
    <col min="2058" max="2058" width="10.28515625" style="92" customWidth="1"/>
    <col min="2059" max="2059" width="10" style="92" customWidth="1"/>
    <col min="2060" max="2060" width="10.7109375" style="92" customWidth="1"/>
    <col min="2061" max="2061" width="7.5703125" style="92" customWidth="1"/>
    <col min="2062" max="2062" width="15.7109375" style="92" customWidth="1"/>
    <col min="2063" max="2063" width="10.140625" style="92" bestFit="1" customWidth="1"/>
    <col min="2064" max="2066" width="9.28515625" style="92" bestFit="1" customWidth="1"/>
    <col min="2067" max="2304" width="9.140625" style="92"/>
    <col min="2305" max="2305" width="4.7109375" style="92" customWidth="1"/>
    <col min="2306" max="2306" width="7.140625" style="92" customWidth="1"/>
    <col min="2307" max="2307" width="26.85546875" style="92" customWidth="1"/>
    <col min="2308" max="2308" width="17.5703125" style="92" customWidth="1"/>
    <col min="2309" max="2309" width="8.28515625" style="92" customWidth="1"/>
    <col min="2310" max="2310" width="11.28515625" style="92" customWidth="1"/>
    <col min="2311" max="2311" width="0" style="92" hidden="1" customWidth="1"/>
    <col min="2312" max="2312" width="14.5703125" style="92" customWidth="1"/>
    <col min="2313" max="2313" width="9.42578125" style="92" customWidth="1"/>
    <col min="2314" max="2314" width="10.28515625" style="92" customWidth="1"/>
    <col min="2315" max="2315" width="10" style="92" customWidth="1"/>
    <col min="2316" max="2316" width="10.7109375" style="92" customWidth="1"/>
    <col min="2317" max="2317" width="7.5703125" style="92" customWidth="1"/>
    <col min="2318" max="2318" width="15.7109375" style="92" customWidth="1"/>
    <col min="2319" max="2319" width="10.140625" style="92" bestFit="1" customWidth="1"/>
    <col min="2320" max="2322" width="9.28515625" style="92" bestFit="1" customWidth="1"/>
    <col min="2323" max="2560" width="9.140625" style="92"/>
    <col min="2561" max="2561" width="4.7109375" style="92" customWidth="1"/>
    <col min="2562" max="2562" width="7.140625" style="92" customWidth="1"/>
    <col min="2563" max="2563" width="26.85546875" style="92" customWidth="1"/>
    <col min="2564" max="2564" width="17.5703125" style="92" customWidth="1"/>
    <col min="2565" max="2565" width="8.28515625" style="92" customWidth="1"/>
    <col min="2566" max="2566" width="11.28515625" style="92" customWidth="1"/>
    <col min="2567" max="2567" width="0" style="92" hidden="1" customWidth="1"/>
    <col min="2568" max="2568" width="14.5703125" style="92" customWidth="1"/>
    <col min="2569" max="2569" width="9.42578125" style="92" customWidth="1"/>
    <col min="2570" max="2570" width="10.28515625" style="92" customWidth="1"/>
    <col min="2571" max="2571" width="10" style="92" customWidth="1"/>
    <col min="2572" max="2572" width="10.7109375" style="92" customWidth="1"/>
    <col min="2573" max="2573" width="7.5703125" style="92" customWidth="1"/>
    <col min="2574" max="2574" width="15.7109375" style="92" customWidth="1"/>
    <col min="2575" max="2575" width="10.140625" style="92" bestFit="1" customWidth="1"/>
    <col min="2576" max="2578" width="9.28515625" style="92" bestFit="1" customWidth="1"/>
    <col min="2579" max="2816" width="9.140625" style="92"/>
    <col min="2817" max="2817" width="4.7109375" style="92" customWidth="1"/>
    <col min="2818" max="2818" width="7.140625" style="92" customWidth="1"/>
    <col min="2819" max="2819" width="26.85546875" style="92" customWidth="1"/>
    <col min="2820" max="2820" width="17.5703125" style="92" customWidth="1"/>
    <col min="2821" max="2821" width="8.28515625" style="92" customWidth="1"/>
    <col min="2822" max="2822" width="11.28515625" style="92" customWidth="1"/>
    <col min="2823" max="2823" width="0" style="92" hidden="1" customWidth="1"/>
    <col min="2824" max="2824" width="14.5703125" style="92" customWidth="1"/>
    <col min="2825" max="2825" width="9.42578125" style="92" customWidth="1"/>
    <col min="2826" max="2826" width="10.28515625" style="92" customWidth="1"/>
    <col min="2827" max="2827" width="10" style="92" customWidth="1"/>
    <col min="2828" max="2828" width="10.7109375" style="92" customWidth="1"/>
    <col min="2829" max="2829" width="7.5703125" style="92" customWidth="1"/>
    <col min="2830" max="2830" width="15.7109375" style="92" customWidth="1"/>
    <col min="2831" max="2831" width="10.140625" style="92" bestFit="1" customWidth="1"/>
    <col min="2832" max="2834" width="9.28515625" style="92" bestFit="1" customWidth="1"/>
    <col min="2835" max="3072" width="9.140625" style="92"/>
    <col min="3073" max="3073" width="4.7109375" style="92" customWidth="1"/>
    <col min="3074" max="3074" width="7.140625" style="92" customWidth="1"/>
    <col min="3075" max="3075" width="26.85546875" style="92" customWidth="1"/>
    <col min="3076" max="3076" width="17.5703125" style="92" customWidth="1"/>
    <col min="3077" max="3077" width="8.28515625" style="92" customWidth="1"/>
    <col min="3078" max="3078" width="11.28515625" style="92" customWidth="1"/>
    <col min="3079" max="3079" width="0" style="92" hidden="1" customWidth="1"/>
    <col min="3080" max="3080" width="14.5703125" style="92" customWidth="1"/>
    <col min="3081" max="3081" width="9.42578125" style="92" customWidth="1"/>
    <col min="3082" max="3082" width="10.28515625" style="92" customWidth="1"/>
    <col min="3083" max="3083" width="10" style="92" customWidth="1"/>
    <col min="3084" max="3084" width="10.7109375" style="92" customWidth="1"/>
    <col min="3085" max="3085" width="7.5703125" style="92" customWidth="1"/>
    <col min="3086" max="3086" width="15.7109375" style="92" customWidth="1"/>
    <col min="3087" max="3087" width="10.140625" style="92" bestFit="1" customWidth="1"/>
    <col min="3088" max="3090" width="9.28515625" style="92" bestFit="1" customWidth="1"/>
    <col min="3091" max="3328" width="9.140625" style="92"/>
    <col min="3329" max="3329" width="4.7109375" style="92" customWidth="1"/>
    <col min="3330" max="3330" width="7.140625" style="92" customWidth="1"/>
    <col min="3331" max="3331" width="26.85546875" style="92" customWidth="1"/>
    <col min="3332" max="3332" width="17.5703125" style="92" customWidth="1"/>
    <col min="3333" max="3333" width="8.28515625" style="92" customWidth="1"/>
    <col min="3334" max="3334" width="11.28515625" style="92" customWidth="1"/>
    <col min="3335" max="3335" width="0" style="92" hidden="1" customWidth="1"/>
    <col min="3336" max="3336" width="14.5703125" style="92" customWidth="1"/>
    <col min="3337" max="3337" width="9.42578125" style="92" customWidth="1"/>
    <col min="3338" max="3338" width="10.28515625" style="92" customWidth="1"/>
    <col min="3339" max="3339" width="10" style="92" customWidth="1"/>
    <col min="3340" max="3340" width="10.7109375" style="92" customWidth="1"/>
    <col min="3341" max="3341" width="7.5703125" style="92" customWidth="1"/>
    <col min="3342" max="3342" width="15.7109375" style="92" customWidth="1"/>
    <col min="3343" max="3343" width="10.140625" style="92" bestFit="1" customWidth="1"/>
    <col min="3344" max="3346" width="9.28515625" style="92" bestFit="1" customWidth="1"/>
    <col min="3347" max="3584" width="9.140625" style="92"/>
    <col min="3585" max="3585" width="4.7109375" style="92" customWidth="1"/>
    <col min="3586" max="3586" width="7.140625" style="92" customWidth="1"/>
    <col min="3587" max="3587" width="26.85546875" style="92" customWidth="1"/>
    <col min="3588" max="3588" width="17.5703125" style="92" customWidth="1"/>
    <col min="3589" max="3589" width="8.28515625" style="92" customWidth="1"/>
    <col min="3590" max="3590" width="11.28515625" style="92" customWidth="1"/>
    <col min="3591" max="3591" width="0" style="92" hidden="1" customWidth="1"/>
    <col min="3592" max="3592" width="14.5703125" style="92" customWidth="1"/>
    <col min="3593" max="3593" width="9.42578125" style="92" customWidth="1"/>
    <col min="3594" max="3594" width="10.28515625" style="92" customWidth="1"/>
    <col min="3595" max="3595" width="10" style="92" customWidth="1"/>
    <col min="3596" max="3596" width="10.7109375" style="92" customWidth="1"/>
    <col min="3597" max="3597" width="7.5703125" style="92" customWidth="1"/>
    <col min="3598" max="3598" width="15.7109375" style="92" customWidth="1"/>
    <col min="3599" max="3599" width="10.140625" style="92" bestFit="1" customWidth="1"/>
    <col min="3600" max="3602" width="9.28515625" style="92" bestFit="1" customWidth="1"/>
    <col min="3603" max="3840" width="9.140625" style="92"/>
    <col min="3841" max="3841" width="4.7109375" style="92" customWidth="1"/>
    <col min="3842" max="3842" width="7.140625" style="92" customWidth="1"/>
    <col min="3843" max="3843" width="26.85546875" style="92" customWidth="1"/>
    <col min="3844" max="3844" width="17.5703125" style="92" customWidth="1"/>
    <col min="3845" max="3845" width="8.28515625" style="92" customWidth="1"/>
    <col min="3846" max="3846" width="11.28515625" style="92" customWidth="1"/>
    <col min="3847" max="3847" width="0" style="92" hidden="1" customWidth="1"/>
    <col min="3848" max="3848" width="14.5703125" style="92" customWidth="1"/>
    <col min="3849" max="3849" width="9.42578125" style="92" customWidth="1"/>
    <col min="3850" max="3850" width="10.28515625" style="92" customWidth="1"/>
    <col min="3851" max="3851" width="10" style="92" customWidth="1"/>
    <col min="3852" max="3852" width="10.7109375" style="92" customWidth="1"/>
    <col min="3853" max="3853" width="7.5703125" style="92" customWidth="1"/>
    <col min="3854" max="3854" width="15.7109375" style="92" customWidth="1"/>
    <col min="3855" max="3855" width="10.140625" style="92" bestFit="1" customWidth="1"/>
    <col min="3856" max="3858" width="9.28515625" style="92" bestFit="1" customWidth="1"/>
    <col min="3859" max="4096" width="9.140625" style="92"/>
    <col min="4097" max="4097" width="4.7109375" style="92" customWidth="1"/>
    <col min="4098" max="4098" width="7.140625" style="92" customWidth="1"/>
    <col min="4099" max="4099" width="26.85546875" style="92" customWidth="1"/>
    <col min="4100" max="4100" width="17.5703125" style="92" customWidth="1"/>
    <col min="4101" max="4101" width="8.28515625" style="92" customWidth="1"/>
    <col min="4102" max="4102" width="11.28515625" style="92" customWidth="1"/>
    <col min="4103" max="4103" width="0" style="92" hidden="1" customWidth="1"/>
    <col min="4104" max="4104" width="14.5703125" style="92" customWidth="1"/>
    <col min="4105" max="4105" width="9.42578125" style="92" customWidth="1"/>
    <col min="4106" max="4106" width="10.28515625" style="92" customWidth="1"/>
    <col min="4107" max="4107" width="10" style="92" customWidth="1"/>
    <col min="4108" max="4108" width="10.7109375" style="92" customWidth="1"/>
    <col min="4109" max="4109" width="7.5703125" style="92" customWidth="1"/>
    <col min="4110" max="4110" width="15.7109375" style="92" customWidth="1"/>
    <col min="4111" max="4111" width="10.140625" style="92" bestFit="1" customWidth="1"/>
    <col min="4112" max="4114" width="9.28515625" style="92" bestFit="1" customWidth="1"/>
    <col min="4115" max="4352" width="9.140625" style="92"/>
    <col min="4353" max="4353" width="4.7109375" style="92" customWidth="1"/>
    <col min="4354" max="4354" width="7.140625" style="92" customWidth="1"/>
    <col min="4355" max="4355" width="26.85546875" style="92" customWidth="1"/>
    <col min="4356" max="4356" width="17.5703125" style="92" customWidth="1"/>
    <col min="4357" max="4357" width="8.28515625" style="92" customWidth="1"/>
    <col min="4358" max="4358" width="11.28515625" style="92" customWidth="1"/>
    <col min="4359" max="4359" width="0" style="92" hidden="1" customWidth="1"/>
    <col min="4360" max="4360" width="14.5703125" style="92" customWidth="1"/>
    <col min="4361" max="4361" width="9.42578125" style="92" customWidth="1"/>
    <col min="4362" max="4362" width="10.28515625" style="92" customWidth="1"/>
    <col min="4363" max="4363" width="10" style="92" customWidth="1"/>
    <col min="4364" max="4364" width="10.7109375" style="92" customWidth="1"/>
    <col min="4365" max="4365" width="7.5703125" style="92" customWidth="1"/>
    <col min="4366" max="4366" width="15.7109375" style="92" customWidth="1"/>
    <col min="4367" max="4367" width="10.140625" style="92" bestFit="1" customWidth="1"/>
    <col min="4368" max="4370" width="9.28515625" style="92" bestFit="1" customWidth="1"/>
    <col min="4371" max="4608" width="9.140625" style="92"/>
    <col min="4609" max="4609" width="4.7109375" style="92" customWidth="1"/>
    <col min="4610" max="4610" width="7.140625" style="92" customWidth="1"/>
    <col min="4611" max="4611" width="26.85546875" style="92" customWidth="1"/>
    <col min="4612" max="4612" width="17.5703125" style="92" customWidth="1"/>
    <col min="4613" max="4613" width="8.28515625" style="92" customWidth="1"/>
    <col min="4614" max="4614" width="11.28515625" style="92" customWidth="1"/>
    <col min="4615" max="4615" width="0" style="92" hidden="1" customWidth="1"/>
    <col min="4616" max="4616" width="14.5703125" style="92" customWidth="1"/>
    <col min="4617" max="4617" width="9.42578125" style="92" customWidth="1"/>
    <col min="4618" max="4618" width="10.28515625" style="92" customWidth="1"/>
    <col min="4619" max="4619" width="10" style="92" customWidth="1"/>
    <col min="4620" max="4620" width="10.7109375" style="92" customWidth="1"/>
    <col min="4621" max="4621" width="7.5703125" style="92" customWidth="1"/>
    <col min="4622" max="4622" width="15.7109375" style="92" customWidth="1"/>
    <col min="4623" max="4623" width="10.140625" style="92" bestFit="1" customWidth="1"/>
    <col min="4624" max="4626" width="9.28515625" style="92" bestFit="1" customWidth="1"/>
    <col min="4627" max="4864" width="9.140625" style="92"/>
    <col min="4865" max="4865" width="4.7109375" style="92" customWidth="1"/>
    <col min="4866" max="4866" width="7.140625" style="92" customWidth="1"/>
    <col min="4867" max="4867" width="26.85546875" style="92" customWidth="1"/>
    <col min="4868" max="4868" width="17.5703125" style="92" customWidth="1"/>
    <col min="4869" max="4869" width="8.28515625" style="92" customWidth="1"/>
    <col min="4870" max="4870" width="11.28515625" style="92" customWidth="1"/>
    <col min="4871" max="4871" width="0" style="92" hidden="1" customWidth="1"/>
    <col min="4872" max="4872" width="14.5703125" style="92" customWidth="1"/>
    <col min="4873" max="4873" width="9.42578125" style="92" customWidth="1"/>
    <col min="4874" max="4874" width="10.28515625" style="92" customWidth="1"/>
    <col min="4875" max="4875" width="10" style="92" customWidth="1"/>
    <col min="4876" max="4876" width="10.7109375" style="92" customWidth="1"/>
    <col min="4877" max="4877" width="7.5703125" style="92" customWidth="1"/>
    <col min="4878" max="4878" width="15.7109375" style="92" customWidth="1"/>
    <col min="4879" max="4879" width="10.140625" style="92" bestFit="1" customWidth="1"/>
    <col min="4880" max="4882" width="9.28515625" style="92" bestFit="1" customWidth="1"/>
    <col min="4883" max="5120" width="9.140625" style="92"/>
    <col min="5121" max="5121" width="4.7109375" style="92" customWidth="1"/>
    <col min="5122" max="5122" width="7.140625" style="92" customWidth="1"/>
    <col min="5123" max="5123" width="26.85546875" style="92" customWidth="1"/>
    <col min="5124" max="5124" width="17.5703125" style="92" customWidth="1"/>
    <col min="5125" max="5125" width="8.28515625" style="92" customWidth="1"/>
    <col min="5126" max="5126" width="11.28515625" style="92" customWidth="1"/>
    <col min="5127" max="5127" width="0" style="92" hidden="1" customWidth="1"/>
    <col min="5128" max="5128" width="14.5703125" style="92" customWidth="1"/>
    <col min="5129" max="5129" width="9.42578125" style="92" customWidth="1"/>
    <col min="5130" max="5130" width="10.28515625" style="92" customWidth="1"/>
    <col min="5131" max="5131" width="10" style="92" customWidth="1"/>
    <col min="5132" max="5132" width="10.7109375" style="92" customWidth="1"/>
    <col min="5133" max="5133" width="7.5703125" style="92" customWidth="1"/>
    <col min="5134" max="5134" width="15.7109375" style="92" customWidth="1"/>
    <col min="5135" max="5135" width="10.140625" style="92" bestFit="1" customWidth="1"/>
    <col min="5136" max="5138" width="9.28515625" style="92" bestFit="1" customWidth="1"/>
    <col min="5139" max="5376" width="9.140625" style="92"/>
    <col min="5377" max="5377" width="4.7109375" style="92" customWidth="1"/>
    <col min="5378" max="5378" width="7.140625" style="92" customWidth="1"/>
    <col min="5379" max="5379" width="26.85546875" style="92" customWidth="1"/>
    <col min="5380" max="5380" width="17.5703125" style="92" customWidth="1"/>
    <col min="5381" max="5381" width="8.28515625" style="92" customWidth="1"/>
    <col min="5382" max="5382" width="11.28515625" style="92" customWidth="1"/>
    <col min="5383" max="5383" width="0" style="92" hidden="1" customWidth="1"/>
    <col min="5384" max="5384" width="14.5703125" style="92" customWidth="1"/>
    <col min="5385" max="5385" width="9.42578125" style="92" customWidth="1"/>
    <col min="5386" max="5386" width="10.28515625" style="92" customWidth="1"/>
    <col min="5387" max="5387" width="10" style="92" customWidth="1"/>
    <col min="5388" max="5388" width="10.7109375" style="92" customWidth="1"/>
    <col min="5389" max="5389" width="7.5703125" style="92" customWidth="1"/>
    <col min="5390" max="5390" width="15.7109375" style="92" customWidth="1"/>
    <col min="5391" max="5391" width="10.140625" style="92" bestFit="1" customWidth="1"/>
    <col min="5392" max="5394" width="9.28515625" style="92" bestFit="1" customWidth="1"/>
    <col min="5395" max="5632" width="9.140625" style="92"/>
    <col min="5633" max="5633" width="4.7109375" style="92" customWidth="1"/>
    <col min="5634" max="5634" width="7.140625" style="92" customWidth="1"/>
    <col min="5635" max="5635" width="26.85546875" style="92" customWidth="1"/>
    <col min="5636" max="5636" width="17.5703125" style="92" customWidth="1"/>
    <col min="5637" max="5637" width="8.28515625" style="92" customWidth="1"/>
    <col min="5638" max="5638" width="11.28515625" style="92" customWidth="1"/>
    <col min="5639" max="5639" width="0" style="92" hidden="1" customWidth="1"/>
    <col min="5640" max="5640" width="14.5703125" style="92" customWidth="1"/>
    <col min="5641" max="5641" width="9.42578125" style="92" customWidth="1"/>
    <col min="5642" max="5642" width="10.28515625" style="92" customWidth="1"/>
    <col min="5643" max="5643" width="10" style="92" customWidth="1"/>
    <col min="5644" max="5644" width="10.7109375" style="92" customWidth="1"/>
    <col min="5645" max="5645" width="7.5703125" style="92" customWidth="1"/>
    <col min="5646" max="5646" width="15.7109375" style="92" customWidth="1"/>
    <col min="5647" max="5647" width="10.140625" style="92" bestFit="1" customWidth="1"/>
    <col min="5648" max="5650" width="9.28515625" style="92" bestFit="1" customWidth="1"/>
    <col min="5651" max="5888" width="9.140625" style="92"/>
    <col min="5889" max="5889" width="4.7109375" style="92" customWidth="1"/>
    <col min="5890" max="5890" width="7.140625" style="92" customWidth="1"/>
    <col min="5891" max="5891" width="26.85546875" style="92" customWidth="1"/>
    <col min="5892" max="5892" width="17.5703125" style="92" customWidth="1"/>
    <col min="5893" max="5893" width="8.28515625" style="92" customWidth="1"/>
    <col min="5894" max="5894" width="11.28515625" style="92" customWidth="1"/>
    <col min="5895" max="5895" width="0" style="92" hidden="1" customWidth="1"/>
    <col min="5896" max="5896" width="14.5703125" style="92" customWidth="1"/>
    <col min="5897" max="5897" width="9.42578125" style="92" customWidth="1"/>
    <col min="5898" max="5898" width="10.28515625" style="92" customWidth="1"/>
    <col min="5899" max="5899" width="10" style="92" customWidth="1"/>
    <col min="5900" max="5900" width="10.7109375" style="92" customWidth="1"/>
    <col min="5901" max="5901" width="7.5703125" style="92" customWidth="1"/>
    <col min="5902" max="5902" width="15.7109375" style="92" customWidth="1"/>
    <col min="5903" max="5903" width="10.140625" style="92" bestFit="1" customWidth="1"/>
    <col min="5904" max="5906" width="9.28515625" style="92" bestFit="1" customWidth="1"/>
    <col min="5907" max="6144" width="9.140625" style="92"/>
    <col min="6145" max="6145" width="4.7109375" style="92" customWidth="1"/>
    <col min="6146" max="6146" width="7.140625" style="92" customWidth="1"/>
    <col min="6147" max="6147" width="26.85546875" style="92" customWidth="1"/>
    <col min="6148" max="6148" width="17.5703125" style="92" customWidth="1"/>
    <col min="6149" max="6149" width="8.28515625" style="92" customWidth="1"/>
    <col min="6150" max="6150" width="11.28515625" style="92" customWidth="1"/>
    <col min="6151" max="6151" width="0" style="92" hidden="1" customWidth="1"/>
    <col min="6152" max="6152" width="14.5703125" style="92" customWidth="1"/>
    <col min="6153" max="6153" width="9.42578125" style="92" customWidth="1"/>
    <col min="6154" max="6154" width="10.28515625" style="92" customWidth="1"/>
    <col min="6155" max="6155" width="10" style="92" customWidth="1"/>
    <col min="6156" max="6156" width="10.7109375" style="92" customWidth="1"/>
    <col min="6157" max="6157" width="7.5703125" style="92" customWidth="1"/>
    <col min="6158" max="6158" width="15.7109375" style="92" customWidth="1"/>
    <col min="6159" max="6159" width="10.140625" style="92" bestFit="1" customWidth="1"/>
    <col min="6160" max="6162" width="9.28515625" style="92" bestFit="1" customWidth="1"/>
    <col min="6163" max="6400" width="9.140625" style="92"/>
    <col min="6401" max="6401" width="4.7109375" style="92" customWidth="1"/>
    <col min="6402" max="6402" width="7.140625" style="92" customWidth="1"/>
    <col min="6403" max="6403" width="26.85546875" style="92" customWidth="1"/>
    <col min="6404" max="6404" width="17.5703125" style="92" customWidth="1"/>
    <col min="6405" max="6405" width="8.28515625" style="92" customWidth="1"/>
    <col min="6406" max="6406" width="11.28515625" style="92" customWidth="1"/>
    <col min="6407" max="6407" width="0" style="92" hidden="1" customWidth="1"/>
    <col min="6408" max="6408" width="14.5703125" style="92" customWidth="1"/>
    <col min="6409" max="6409" width="9.42578125" style="92" customWidth="1"/>
    <col min="6410" max="6410" width="10.28515625" style="92" customWidth="1"/>
    <col min="6411" max="6411" width="10" style="92" customWidth="1"/>
    <col min="6412" max="6412" width="10.7109375" style="92" customWidth="1"/>
    <col min="6413" max="6413" width="7.5703125" style="92" customWidth="1"/>
    <col min="6414" max="6414" width="15.7109375" style="92" customWidth="1"/>
    <col min="6415" max="6415" width="10.140625" style="92" bestFit="1" customWidth="1"/>
    <col min="6416" max="6418" width="9.28515625" style="92" bestFit="1" customWidth="1"/>
    <col min="6419" max="6656" width="9.140625" style="92"/>
    <col min="6657" max="6657" width="4.7109375" style="92" customWidth="1"/>
    <col min="6658" max="6658" width="7.140625" style="92" customWidth="1"/>
    <col min="6659" max="6659" width="26.85546875" style="92" customWidth="1"/>
    <col min="6660" max="6660" width="17.5703125" style="92" customWidth="1"/>
    <col min="6661" max="6661" width="8.28515625" style="92" customWidth="1"/>
    <col min="6662" max="6662" width="11.28515625" style="92" customWidth="1"/>
    <col min="6663" max="6663" width="0" style="92" hidden="1" customWidth="1"/>
    <col min="6664" max="6664" width="14.5703125" style="92" customWidth="1"/>
    <col min="6665" max="6665" width="9.42578125" style="92" customWidth="1"/>
    <col min="6666" max="6666" width="10.28515625" style="92" customWidth="1"/>
    <col min="6667" max="6667" width="10" style="92" customWidth="1"/>
    <col min="6668" max="6668" width="10.7109375" style="92" customWidth="1"/>
    <col min="6669" max="6669" width="7.5703125" style="92" customWidth="1"/>
    <col min="6670" max="6670" width="15.7109375" style="92" customWidth="1"/>
    <col min="6671" max="6671" width="10.140625" style="92" bestFit="1" customWidth="1"/>
    <col min="6672" max="6674" width="9.28515625" style="92" bestFit="1" customWidth="1"/>
    <col min="6675" max="6912" width="9.140625" style="92"/>
    <col min="6913" max="6913" width="4.7109375" style="92" customWidth="1"/>
    <col min="6914" max="6914" width="7.140625" style="92" customWidth="1"/>
    <col min="6915" max="6915" width="26.85546875" style="92" customWidth="1"/>
    <col min="6916" max="6916" width="17.5703125" style="92" customWidth="1"/>
    <col min="6917" max="6917" width="8.28515625" style="92" customWidth="1"/>
    <col min="6918" max="6918" width="11.28515625" style="92" customWidth="1"/>
    <col min="6919" max="6919" width="0" style="92" hidden="1" customWidth="1"/>
    <col min="6920" max="6920" width="14.5703125" style="92" customWidth="1"/>
    <col min="6921" max="6921" width="9.42578125" style="92" customWidth="1"/>
    <col min="6922" max="6922" width="10.28515625" style="92" customWidth="1"/>
    <col min="6923" max="6923" width="10" style="92" customWidth="1"/>
    <col min="6924" max="6924" width="10.7109375" style="92" customWidth="1"/>
    <col min="6925" max="6925" width="7.5703125" style="92" customWidth="1"/>
    <col min="6926" max="6926" width="15.7109375" style="92" customWidth="1"/>
    <col min="6927" max="6927" width="10.140625" style="92" bestFit="1" customWidth="1"/>
    <col min="6928" max="6930" width="9.28515625" style="92" bestFit="1" customWidth="1"/>
    <col min="6931" max="7168" width="9.140625" style="92"/>
    <col min="7169" max="7169" width="4.7109375" style="92" customWidth="1"/>
    <col min="7170" max="7170" width="7.140625" style="92" customWidth="1"/>
    <col min="7171" max="7171" width="26.85546875" style="92" customWidth="1"/>
    <col min="7172" max="7172" width="17.5703125" style="92" customWidth="1"/>
    <col min="7173" max="7173" width="8.28515625" style="92" customWidth="1"/>
    <col min="7174" max="7174" width="11.28515625" style="92" customWidth="1"/>
    <col min="7175" max="7175" width="0" style="92" hidden="1" customWidth="1"/>
    <col min="7176" max="7176" width="14.5703125" style="92" customWidth="1"/>
    <col min="7177" max="7177" width="9.42578125" style="92" customWidth="1"/>
    <col min="7178" max="7178" width="10.28515625" style="92" customWidth="1"/>
    <col min="7179" max="7179" width="10" style="92" customWidth="1"/>
    <col min="7180" max="7180" width="10.7109375" style="92" customWidth="1"/>
    <col min="7181" max="7181" width="7.5703125" style="92" customWidth="1"/>
    <col min="7182" max="7182" width="15.7109375" style="92" customWidth="1"/>
    <col min="7183" max="7183" width="10.140625" style="92" bestFit="1" customWidth="1"/>
    <col min="7184" max="7186" width="9.28515625" style="92" bestFit="1" customWidth="1"/>
    <col min="7187" max="7424" width="9.140625" style="92"/>
    <col min="7425" max="7425" width="4.7109375" style="92" customWidth="1"/>
    <col min="7426" max="7426" width="7.140625" style="92" customWidth="1"/>
    <col min="7427" max="7427" width="26.85546875" style="92" customWidth="1"/>
    <col min="7428" max="7428" width="17.5703125" style="92" customWidth="1"/>
    <col min="7429" max="7429" width="8.28515625" style="92" customWidth="1"/>
    <col min="7430" max="7430" width="11.28515625" style="92" customWidth="1"/>
    <col min="7431" max="7431" width="0" style="92" hidden="1" customWidth="1"/>
    <col min="7432" max="7432" width="14.5703125" style="92" customWidth="1"/>
    <col min="7433" max="7433" width="9.42578125" style="92" customWidth="1"/>
    <col min="7434" max="7434" width="10.28515625" style="92" customWidth="1"/>
    <col min="7435" max="7435" width="10" style="92" customWidth="1"/>
    <col min="7436" max="7436" width="10.7109375" style="92" customWidth="1"/>
    <col min="7437" max="7437" width="7.5703125" style="92" customWidth="1"/>
    <col min="7438" max="7438" width="15.7109375" style="92" customWidth="1"/>
    <col min="7439" max="7439" width="10.140625" style="92" bestFit="1" customWidth="1"/>
    <col min="7440" max="7442" width="9.28515625" style="92" bestFit="1" customWidth="1"/>
    <col min="7443" max="7680" width="9.140625" style="92"/>
    <col min="7681" max="7681" width="4.7109375" style="92" customWidth="1"/>
    <col min="7682" max="7682" width="7.140625" style="92" customWidth="1"/>
    <col min="7683" max="7683" width="26.85546875" style="92" customWidth="1"/>
    <col min="7684" max="7684" width="17.5703125" style="92" customWidth="1"/>
    <col min="7685" max="7685" width="8.28515625" style="92" customWidth="1"/>
    <col min="7686" max="7686" width="11.28515625" style="92" customWidth="1"/>
    <col min="7687" max="7687" width="0" style="92" hidden="1" customWidth="1"/>
    <col min="7688" max="7688" width="14.5703125" style="92" customWidth="1"/>
    <col min="7689" max="7689" width="9.42578125" style="92" customWidth="1"/>
    <col min="7690" max="7690" width="10.28515625" style="92" customWidth="1"/>
    <col min="7691" max="7691" width="10" style="92" customWidth="1"/>
    <col min="7692" max="7692" width="10.7109375" style="92" customWidth="1"/>
    <col min="7693" max="7693" width="7.5703125" style="92" customWidth="1"/>
    <col min="7694" max="7694" width="15.7109375" style="92" customWidth="1"/>
    <col min="7695" max="7695" width="10.140625" style="92" bestFit="1" customWidth="1"/>
    <col min="7696" max="7698" width="9.28515625" style="92" bestFit="1" customWidth="1"/>
    <col min="7699" max="7936" width="9.140625" style="92"/>
    <col min="7937" max="7937" width="4.7109375" style="92" customWidth="1"/>
    <col min="7938" max="7938" width="7.140625" style="92" customWidth="1"/>
    <col min="7939" max="7939" width="26.85546875" style="92" customWidth="1"/>
    <col min="7940" max="7940" width="17.5703125" style="92" customWidth="1"/>
    <col min="7941" max="7941" width="8.28515625" style="92" customWidth="1"/>
    <col min="7942" max="7942" width="11.28515625" style="92" customWidth="1"/>
    <col min="7943" max="7943" width="0" style="92" hidden="1" customWidth="1"/>
    <col min="7944" max="7944" width="14.5703125" style="92" customWidth="1"/>
    <col min="7945" max="7945" width="9.42578125" style="92" customWidth="1"/>
    <col min="7946" max="7946" width="10.28515625" style="92" customWidth="1"/>
    <col min="7947" max="7947" width="10" style="92" customWidth="1"/>
    <col min="7948" max="7948" width="10.7109375" style="92" customWidth="1"/>
    <col min="7949" max="7949" width="7.5703125" style="92" customWidth="1"/>
    <col min="7950" max="7950" width="15.7109375" style="92" customWidth="1"/>
    <col min="7951" max="7951" width="10.140625" style="92" bestFit="1" customWidth="1"/>
    <col min="7952" max="7954" width="9.28515625" style="92" bestFit="1" customWidth="1"/>
    <col min="7955" max="8192" width="9.140625" style="92"/>
    <col min="8193" max="8193" width="4.7109375" style="92" customWidth="1"/>
    <col min="8194" max="8194" width="7.140625" style="92" customWidth="1"/>
    <col min="8195" max="8195" width="26.85546875" style="92" customWidth="1"/>
    <col min="8196" max="8196" width="17.5703125" style="92" customWidth="1"/>
    <col min="8197" max="8197" width="8.28515625" style="92" customWidth="1"/>
    <col min="8198" max="8198" width="11.28515625" style="92" customWidth="1"/>
    <col min="8199" max="8199" width="0" style="92" hidden="1" customWidth="1"/>
    <col min="8200" max="8200" width="14.5703125" style="92" customWidth="1"/>
    <col min="8201" max="8201" width="9.42578125" style="92" customWidth="1"/>
    <col min="8202" max="8202" width="10.28515625" style="92" customWidth="1"/>
    <col min="8203" max="8203" width="10" style="92" customWidth="1"/>
    <col min="8204" max="8204" width="10.7109375" style="92" customWidth="1"/>
    <col min="8205" max="8205" width="7.5703125" style="92" customWidth="1"/>
    <col min="8206" max="8206" width="15.7109375" style="92" customWidth="1"/>
    <col min="8207" max="8207" width="10.140625" style="92" bestFit="1" customWidth="1"/>
    <col min="8208" max="8210" width="9.28515625" style="92" bestFit="1" customWidth="1"/>
    <col min="8211" max="8448" width="9.140625" style="92"/>
    <col min="8449" max="8449" width="4.7109375" style="92" customWidth="1"/>
    <col min="8450" max="8450" width="7.140625" style="92" customWidth="1"/>
    <col min="8451" max="8451" width="26.85546875" style="92" customWidth="1"/>
    <col min="8452" max="8452" width="17.5703125" style="92" customWidth="1"/>
    <col min="8453" max="8453" width="8.28515625" style="92" customWidth="1"/>
    <col min="8454" max="8454" width="11.28515625" style="92" customWidth="1"/>
    <col min="8455" max="8455" width="0" style="92" hidden="1" customWidth="1"/>
    <col min="8456" max="8456" width="14.5703125" style="92" customWidth="1"/>
    <col min="8457" max="8457" width="9.42578125" style="92" customWidth="1"/>
    <col min="8458" max="8458" width="10.28515625" style="92" customWidth="1"/>
    <col min="8459" max="8459" width="10" style="92" customWidth="1"/>
    <col min="8460" max="8460" width="10.7109375" style="92" customWidth="1"/>
    <col min="8461" max="8461" width="7.5703125" style="92" customWidth="1"/>
    <col min="8462" max="8462" width="15.7109375" style="92" customWidth="1"/>
    <col min="8463" max="8463" width="10.140625" style="92" bestFit="1" customWidth="1"/>
    <col min="8464" max="8466" width="9.28515625" style="92" bestFit="1" customWidth="1"/>
    <col min="8467" max="8704" width="9.140625" style="92"/>
    <col min="8705" max="8705" width="4.7109375" style="92" customWidth="1"/>
    <col min="8706" max="8706" width="7.140625" style="92" customWidth="1"/>
    <col min="8707" max="8707" width="26.85546875" style="92" customWidth="1"/>
    <col min="8708" max="8708" width="17.5703125" style="92" customWidth="1"/>
    <col min="8709" max="8709" width="8.28515625" style="92" customWidth="1"/>
    <col min="8710" max="8710" width="11.28515625" style="92" customWidth="1"/>
    <col min="8711" max="8711" width="0" style="92" hidden="1" customWidth="1"/>
    <col min="8712" max="8712" width="14.5703125" style="92" customWidth="1"/>
    <col min="8713" max="8713" width="9.42578125" style="92" customWidth="1"/>
    <col min="8714" max="8714" width="10.28515625" style="92" customWidth="1"/>
    <col min="8715" max="8715" width="10" style="92" customWidth="1"/>
    <col min="8716" max="8716" width="10.7109375" style="92" customWidth="1"/>
    <col min="8717" max="8717" width="7.5703125" style="92" customWidth="1"/>
    <col min="8718" max="8718" width="15.7109375" style="92" customWidth="1"/>
    <col min="8719" max="8719" width="10.140625" style="92" bestFit="1" customWidth="1"/>
    <col min="8720" max="8722" width="9.28515625" style="92" bestFit="1" customWidth="1"/>
    <col min="8723" max="8960" width="9.140625" style="92"/>
    <col min="8961" max="8961" width="4.7109375" style="92" customWidth="1"/>
    <col min="8962" max="8962" width="7.140625" style="92" customWidth="1"/>
    <col min="8963" max="8963" width="26.85546875" style="92" customWidth="1"/>
    <col min="8964" max="8964" width="17.5703125" style="92" customWidth="1"/>
    <col min="8965" max="8965" width="8.28515625" style="92" customWidth="1"/>
    <col min="8966" max="8966" width="11.28515625" style="92" customWidth="1"/>
    <col min="8967" max="8967" width="0" style="92" hidden="1" customWidth="1"/>
    <col min="8968" max="8968" width="14.5703125" style="92" customWidth="1"/>
    <col min="8969" max="8969" width="9.42578125" style="92" customWidth="1"/>
    <col min="8970" max="8970" width="10.28515625" style="92" customWidth="1"/>
    <col min="8971" max="8971" width="10" style="92" customWidth="1"/>
    <col min="8972" max="8972" width="10.7109375" style="92" customWidth="1"/>
    <col min="8973" max="8973" width="7.5703125" style="92" customWidth="1"/>
    <col min="8974" max="8974" width="15.7109375" style="92" customWidth="1"/>
    <col min="8975" max="8975" width="10.140625" style="92" bestFit="1" customWidth="1"/>
    <col min="8976" max="8978" width="9.28515625" style="92" bestFit="1" customWidth="1"/>
    <col min="8979" max="9216" width="9.140625" style="92"/>
    <col min="9217" max="9217" width="4.7109375" style="92" customWidth="1"/>
    <col min="9218" max="9218" width="7.140625" style="92" customWidth="1"/>
    <col min="9219" max="9219" width="26.85546875" style="92" customWidth="1"/>
    <col min="9220" max="9220" width="17.5703125" style="92" customWidth="1"/>
    <col min="9221" max="9221" width="8.28515625" style="92" customWidth="1"/>
    <col min="9222" max="9222" width="11.28515625" style="92" customWidth="1"/>
    <col min="9223" max="9223" width="0" style="92" hidden="1" customWidth="1"/>
    <col min="9224" max="9224" width="14.5703125" style="92" customWidth="1"/>
    <col min="9225" max="9225" width="9.42578125" style="92" customWidth="1"/>
    <col min="9226" max="9226" width="10.28515625" style="92" customWidth="1"/>
    <col min="9227" max="9227" width="10" style="92" customWidth="1"/>
    <col min="9228" max="9228" width="10.7109375" style="92" customWidth="1"/>
    <col min="9229" max="9229" width="7.5703125" style="92" customWidth="1"/>
    <col min="9230" max="9230" width="15.7109375" style="92" customWidth="1"/>
    <col min="9231" max="9231" width="10.140625" style="92" bestFit="1" customWidth="1"/>
    <col min="9232" max="9234" width="9.28515625" style="92" bestFit="1" customWidth="1"/>
    <col min="9235" max="9472" width="9.140625" style="92"/>
    <col min="9473" max="9473" width="4.7109375" style="92" customWidth="1"/>
    <col min="9474" max="9474" width="7.140625" style="92" customWidth="1"/>
    <col min="9475" max="9475" width="26.85546875" style="92" customWidth="1"/>
    <col min="9476" max="9476" width="17.5703125" style="92" customWidth="1"/>
    <col min="9477" max="9477" width="8.28515625" style="92" customWidth="1"/>
    <col min="9478" max="9478" width="11.28515625" style="92" customWidth="1"/>
    <col min="9479" max="9479" width="0" style="92" hidden="1" customWidth="1"/>
    <col min="9480" max="9480" width="14.5703125" style="92" customWidth="1"/>
    <col min="9481" max="9481" width="9.42578125" style="92" customWidth="1"/>
    <col min="9482" max="9482" width="10.28515625" style="92" customWidth="1"/>
    <col min="9483" max="9483" width="10" style="92" customWidth="1"/>
    <col min="9484" max="9484" width="10.7109375" style="92" customWidth="1"/>
    <col min="9485" max="9485" width="7.5703125" style="92" customWidth="1"/>
    <col min="9486" max="9486" width="15.7109375" style="92" customWidth="1"/>
    <col min="9487" max="9487" width="10.140625" style="92" bestFit="1" customWidth="1"/>
    <col min="9488" max="9490" width="9.28515625" style="92" bestFit="1" customWidth="1"/>
    <col min="9491" max="9728" width="9.140625" style="92"/>
    <col min="9729" max="9729" width="4.7109375" style="92" customWidth="1"/>
    <col min="9730" max="9730" width="7.140625" style="92" customWidth="1"/>
    <col min="9731" max="9731" width="26.85546875" style="92" customWidth="1"/>
    <col min="9732" max="9732" width="17.5703125" style="92" customWidth="1"/>
    <col min="9733" max="9733" width="8.28515625" style="92" customWidth="1"/>
    <col min="9734" max="9734" width="11.28515625" style="92" customWidth="1"/>
    <col min="9735" max="9735" width="0" style="92" hidden="1" customWidth="1"/>
    <col min="9736" max="9736" width="14.5703125" style="92" customWidth="1"/>
    <col min="9737" max="9737" width="9.42578125" style="92" customWidth="1"/>
    <col min="9738" max="9738" width="10.28515625" style="92" customWidth="1"/>
    <col min="9739" max="9739" width="10" style="92" customWidth="1"/>
    <col min="9740" max="9740" width="10.7109375" style="92" customWidth="1"/>
    <col min="9741" max="9741" width="7.5703125" style="92" customWidth="1"/>
    <col min="9742" max="9742" width="15.7109375" style="92" customWidth="1"/>
    <col min="9743" max="9743" width="10.140625" style="92" bestFit="1" customWidth="1"/>
    <col min="9744" max="9746" width="9.28515625" style="92" bestFit="1" customWidth="1"/>
    <col min="9747" max="9984" width="9.140625" style="92"/>
    <col min="9985" max="9985" width="4.7109375" style="92" customWidth="1"/>
    <col min="9986" max="9986" width="7.140625" style="92" customWidth="1"/>
    <col min="9987" max="9987" width="26.85546875" style="92" customWidth="1"/>
    <col min="9988" max="9988" width="17.5703125" style="92" customWidth="1"/>
    <col min="9989" max="9989" width="8.28515625" style="92" customWidth="1"/>
    <col min="9990" max="9990" width="11.28515625" style="92" customWidth="1"/>
    <col min="9991" max="9991" width="0" style="92" hidden="1" customWidth="1"/>
    <col min="9992" max="9992" width="14.5703125" style="92" customWidth="1"/>
    <col min="9993" max="9993" width="9.42578125" style="92" customWidth="1"/>
    <col min="9994" max="9994" width="10.28515625" style="92" customWidth="1"/>
    <col min="9995" max="9995" width="10" style="92" customWidth="1"/>
    <col min="9996" max="9996" width="10.7109375" style="92" customWidth="1"/>
    <col min="9997" max="9997" width="7.5703125" style="92" customWidth="1"/>
    <col min="9998" max="9998" width="15.7109375" style="92" customWidth="1"/>
    <col min="9999" max="9999" width="10.140625" style="92" bestFit="1" customWidth="1"/>
    <col min="10000" max="10002" width="9.28515625" style="92" bestFit="1" customWidth="1"/>
    <col min="10003" max="10240" width="9.140625" style="92"/>
    <col min="10241" max="10241" width="4.7109375" style="92" customWidth="1"/>
    <col min="10242" max="10242" width="7.140625" style="92" customWidth="1"/>
    <col min="10243" max="10243" width="26.85546875" style="92" customWidth="1"/>
    <col min="10244" max="10244" width="17.5703125" style="92" customWidth="1"/>
    <col min="10245" max="10245" width="8.28515625" style="92" customWidth="1"/>
    <col min="10246" max="10246" width="11.28515625" style="92" customWidth="1"/>
    <col min="10247" max="10247" width="0" style="92" hidden="1" customWidth="1"/>
    <col min="10248" max="10248" width="14.5703125" style="92" customWidth="1"/>
    <col min="10249" max="10249" width="9.42578125" style="92" customWidth="1"/>
    <col min="10250" max="10250" width="10.28515625" style="92" customWidth="1"/>
    <col min="10251" max="10251" width="10" style="92" customWidth="1"/>
    <col min="10252" max="10252" width="10.7109375" style="92" customWidth="1"/>
    <col min="10253" max="10253" width="7.5703125" style="92" customWidth="1"/>
    <col min="10254" max="10254" width="15.7109375" style="92" customWidth="1"/>
    <col min="10255" max="10255" width="10.140625" style="92" bestFit="1" customWidth="1"/>
    <col min="10256" max="10258" width="9.28515625" style="92" bestFit="1" customWidth="1"/>
    <col min="10259" max="10496" width="9.140625" style="92"/>
    <col min="10497" max="10497" width="4.7109375" style="92" customWidth="1"/>
    <col min="10498" max="10498" width="7.140625" style="92" customWidth="1"/>
    <col min="10499" max="10499" width="26.85546875" style="92" customWidth="1"/>
    <col min="10500" max="10500" width="17.5703125" style="92" customWidth="1"/>
    <col min="10501" max="10501" width="8.28515625" style="92" customWidth="1"/>
    <col min="10502" max="10502" width="11.28515625" style="92" customWidth="1"/>
    <col min="10503" max="10503" width="0" style="92" hidden="1" customWidth="1"/>
    <col min="10504" max="10504" width="14.5703125" style="92" customWidth="1"/>
    <col min="10505" max="10505" width="9.42578125" style="92" customWidth="1"/>
    <col min="10506" max="10506" width="10.28515625" style="92" customWidth="1"/>
    <col min="10507" max="10507" width="10" style="92" customWidth="1"/>
    <col min="10508" max="10508" width="10.7109375" style="92" customWidth="1"/>
    <col min="10509" max="10509" width="7.5703125" style="92" customWidth="1"/>
    <col min="10510" max="10510" width="15.7109375" style="92" customWidth="1"/>
    <col min="10511" max="10511" width="10.140625" style="92" bestFit="1" customWidth="1"/>
    <col min="10512" max="10514" width="9.28515625" style="92" bestFit="1" customWidth="1"/>
    <col min="10515" max="10752" width="9.140625" style="92"/>
    <col min="10753" max="10753" width="4.7109375" style="92" customWidth="1"/>
    <col min="10754" max="10754" width="7.140625" style="92" customWidth="1"/>
    <col min="10755" max="10755" width="26.85546875" style="92" customWidth="1"/>
    <col min="10756" max="10756" width="17.5703125" style="92" customWidth="1"/>
    <col min="10757" max="10757" width="8.28515625" style="92" customWidth="1"/>
    <col min="10758" max="10758" width="11.28515625" style="92" customWidth="1"/>
    <col min="10759" max="10759" width="0" style="92" hidden="1" customWidth="1"/>
    <col min="10760" max="10760" width="14.5703125" style="92" customWidth="1"/>
    <col min="10761" max="10761" width="9.42578125" style="92" customWidth="1"/>
    <col min="10762" max="10762" width="10.28515625" style="92" customWidth="1"/>
    <col min="10763" max="10763" width="10" style="92" customWidth="1"/>
    <col min="10764" max="10764" width="10.7109375" style="92" customWidth="1"/>
    <col min="10765" max="10765" width="7.5703125" style="92" customWidth="1"/>
    <col min="10766" max="10766" width="15.7109375" style="92" customWidth="1"/>
    <col min="10767" max="10767" width="10.140625" style="92" bestFit="1" customWidth="1"/>
    <col min="10768" max="10770" width="9.28515625" style="92" bestFit="1" customWidth="1"/>
    <col min="10771" max="11008" width="9.140625" style="92"/>
    <col min="11009" max="11009" width="4.7109375" style="92" customWidth="1"/>
    <col min="11010" max="11010" width="7.140625" style="92" customWidth="1"/>
    <col min="11011" max="11011" width="26.85546875" style="92" customWidth="1"/>
    <col min="11012" max="11012" width="17.5703125" style="92" customWidth="1"/>
    <col min="11013" max="11013" width="8.28515625" style="92" customWidth="1"/>
    <col min="11014" max="11014" width="11.28515625" style="92" customWidth="1"/>
    <col min="11015" max="11015" width="0" style="92" hidden="1" customWidth="1"/>
    <col min="11016" max="11016" width="14.5703125" style="92" customWidth="1"/>
    <col min="11017" max="11017" width="9.42578125" style="92" customWidth="1"/>
    <col min="11018" max="11018" width="10.28515625" style="92" customWidth="1"/>
    <col min="11019" max="11019" width="10" style="92" customWidth="1"/>
    <col min="11020" max="11020" width="10.7109375" style="92" customWidth="1"/>
    <col min="11021" max="11021" width="7.5703125" style="92" customWidth="1"/>
    <col min="11022" max="11022" width="15.7109375" style="92" customWidth="1"/>
    <col min="11023" max="11023" width="10.140625" style="92" bestFit="1" customWidth="1"/>
    <col min="11024" max="11026" width="9.28515625" style="92" bestFit="1" customWidth="1"/>
    <col min="11027" max="11264" width="9.140625" style="92"/>
    <col min="11265" max="11265" width="4.7109375" style="92" customWidth="1"/>
    <col min="11266" max="11266" width="7.140625" style="92" customWidth="1"/>
    <col min="11267" max="11267" width="26.85546875" style="92" customWidth="1"/>
    <col min="11268" max="11268" width="17.5703125" style="92" customWidth="1"/>
    <col min="11269" max="11269" width="8.28515625" style="92" customWidth="1"/>
    <col min="11270" max="11270" width="11.28515625" style="92" customWidth="1"/>
    <col min="11271" max="11271" width="0" style="92" hidden="1" customWidth="1"/>
    <col min="11272" max="11272" width="14.5703125" style="92" customWidth="1"/>
    <col min="11273" max="11273" width="9.42578125" style="92" customWidth="1"/>
    <col min="11274" max="11274" width="10.28515625" style="92" customWidth="1"/>
    <col min="11275" max="11275" width="10" style="92" customWidth="1"/>
    <col min="11276" max="11276" width="10.7109375" style="92" customWidth="1"/>
    <col min="11277" max="11277" width="7.5703125" style="92" customWidth="1"/>
    <col min="11278" max="11278" width="15.7109375" style="92" customWidth="1"/>
    <col min="11279" max="11279" width="10.140625" style="92" bestFit="1" customWidth="1"/>
    <col min="11280" max="11282" width="9.28515625" style="92" bestFit="1" customWidth="1"/>
    <col min="11283" max="11520" width="9.140625" style="92"/>
    <col min="11521" max="11521" width="4.7109375" style="92" customWidth="1"/>
    <col min="11522" max="11522" width="7.140625" style="92" customWidth="1"/>
    <col min="11523" max="11523" width="26.85546875" style="92" customWidth="1"/>
    <col min="11524" max="11524" width="17.5703125" style="92" customWidth="1"/>
    <col min="11525" max="11525" width="8.28515625" style="92" customWidth="1"/>
    <col min="11526" max="11526" width="11.28515625" style="92" customWidth="1"/>
    <col min="11527" max="11527" width="0" style="92" hidden="1" customWidth="1"/>
    <col min="11528" max="11528" width="14.5703125" style="92" customWidth="1"/>
    <col min="11529" max="11529" width="9.42578125" style="92" customWidth="1"/>
    <col min="11530" max="11530" width="10.28515625" style="92" customWidth="1"/>
    <col min="11531" max="11531" width="10" style="92" customWidth="1"/>
    <col min="11532" max="11532" width="10.7109375" style="92" customWidth="1"/>
    <col min="11533" max="11533" width="7.5703125" style="92" customWidth="1"/>
    <col min="11534" max="11534" width="15.7109375" style="92" customWidth="1"/>
    <col min="11535" max="11535" width="10.140625" style="92" bestFit="1" customWidth="1"/>
    <col min="11536" max="11538" width="9.28515625" style="92" bestFit="1" customWidth="1"/>
    <col min="11539" max="11776" width="9.140625" style="92"/>
    <col min="11777" max="11777" width="4.7109375" style="92" customWidth="1"/>
    <col min="11778" max="11778" width="7.140625" style="92" customWidth="1"/>
    <col min="11779" max="11779" width="26.85546875" style="92" customWidth="1"/>
    <col min="11780" max="11780" width="17.5703125" style="92" customWidth="1"/>
    <col min="11781" max="11781" width="8.28515625" style="92" customWidth="1"/>
    <col min="11782" max="11782" width="11.28515625" style="92" customWidth="1"/>
    <col min="11783" max="11783" width="0" style="92" hidden="1" customWidth="1"/>
    <col min="11784" max="11784" width="14.5703125" style="92" customWidth="1"/>
    <col min="11785" max="11785" width="9.42578125" style="92" customWidth="1"/>
    <col min="11786" max="11786" width="10.28515625" style="92" customWidth="1"/>
    <col min="11787" max="11787" width="10" style="92" customWidth="1"/>
    <col min="11788" max="11788" width="10.7109375" style="92" customWidth="1"/>
    <col min="11789" max="11789" width="7.5703125" style="92" customWidth="1"/>
    <col min="11790" max="11790" width="15.7109375" style="92" customWidth="1"/>
    <col min="11791" max="11791" width="10.140625" style="92" bestFit="1" customWidth="1"/>
    <col min="11792" max="11794" width="9.28515625" style="92" bestFit="1" customWidth="1"/>
    <col min="11795" max="12032" width="9.140625" style="92"/>
    <col min="12033" max="12033" width="4.7109375" style="92" customWidth="1"/>
    <col min="12034" max="12034" width="7.140625" style="92" customWidth="1"/>
    <col min="12035" max="12035" width="26.85546875" style="92" customWidth="1"/>
    <col min="12036" max="12036" width="17.5703125" style="92" customWidth="1"/>
    <col min="12037" max="12037" width="8.28515625" style="92" customWidth="1"/>
    <col min="12038" max="12038" width="11.28515625" style="92" customWidth="1"/>
    <col min="12039" max="12039" width="0" style="92" hidden="1" customWidth="1"/>
    <col min="12040" max="12040" width="14.5703125" style="92" customWidth="1"/>
    <col min="12041" max="12041" width="9.42578125" style="92" customWidth="1"/>
    <col min="12042" max="12042" width="10.28515625" style="92" customWidth="1"/>
    <col min="12043" max="12043" width="10" style="92" customWidth="1"/>
    <col min="12044" max="12044" width="10.7109375" style="92" customWidth="1"/>
    <col min="12045" max="12045" width="7.5703125" style="92" customWidth="1"/>
    <col min="12046" max="12046" width="15.7109375" style="92" customWidth="1"/>
    <col min="12047" max="12047" width="10.140625" style="92" bestFit="1" customWidth="1"/>
    <col min="12048" max="12050" width="9.28515625" style="92" bestFit="1" customWidth="1"/>
    <col min="12051" max="12288" width="9.140625" style="92"/>
    <col min="12289" max="12289" width="4.7109375" style="92" customWidth="1"/>
    <col min="12290" max="12290" width="7.140625" style="92" customWidth="1"/>
    <col min="12291" max="12291" width="26.85546875" style="92" customWidth="1"/>
    <col min="12292" max="12292" width="17.5703125" style="92" customWidth="1"/>
    <col min="12293" max="12293" width="8.28515625" style="92" customWidth="1"/>
    <col min="12294" max="12294" width="11.28515625" style="92" customWidth="1"/>
    <col min="12295" max="12295" width="0" style="92" hidden="1" customWidth="1"/>
    <col min="12296" max="12296" width="14.5703125" style="92" customWidth="1"/>
    <col min="12297" max="12297" width="9.42578125" style="92" customWidth="1"/>
    <col min="12298" max="12298" width="10.28515625" style="92" customWidth="1"/>
    <col min="12299" max="12299" width="10" style="92" customWidth="1"/>
    <col min="12300" max="12300" width="10.7109375" style="92" customWidth="1"/>
    <col min="12301" max="12301" width="7.5703125" style="92" customWidth="1"/>
    <col min="12302" max="12302" width="15.7109375" style="92" customWidth="1"/>
    <col min="12303" max="12303" width="10.140625" style="92" bestFit="1" customWidth="1"/>
    <col min="12304" max="12306" width="9.28515625" style="92" bestFit="1" customWidth="1"/>
    <col min="12307" max="12544" width="9.140625" style="92"/>
    <col min="12545" max="12545" width="4.7109375" style="92" customWidth="1"/>
    <col min="12546" max="12546" width="7.140625" style="92" customWidth="1"/>
    <col min="12547" max="12547" width="26.85546875" style="92" customWidth="1"/>
    <col min="12548" max="12548" width="17.5703125" style="92" customWidth="1"/>
    <col min="12549" max="12549" width="8.28515625" style="92" customWidth="1"/>
    <col min="12550" max="12550" width="11.28515625" style="92" customWidth="1"/>
    <col min="12551" max="12551" width="0" style="92" hidden="1" customWidth="1"/>
    <col min="12552" max="12552" width="14.5703125" style="92" customWidth="1"/>
    <col min="12553" max="12553" width="9.42578125" style="92" customWidth="1"/>
    <col min="12554" max="12554" width="10.28515625" style="92" customWidth="1"/>
    <col min="12555" max="12555" width="10" style="92" customWidth="1"/>
    <col min="12556" max="12556" width="10.7109375" style="92" customWidth="1"/>
    <col min="12557" max="12557" width="7.5703125" style="92" customWidth="1"/>
    <col min="12558" max="12558" width="15.7109375" style="92" customWidth="1"/>
    <col min="12559" max="12559" width="10.140625" style="92" bestFit="1" customWidth="1"/>
    <col min="12560" max="12562" width="9.28515625" style="92" bestFit="1" customWidth="1"/>
    <col min="12563" max="12800" width="9.140625" style="92"/>
    <col min="12801" max="12801" width="4.7109375" style="92" customWidth="1"/>
    <col min="12802" max="12802" width="7.140625" style="92" customWidth="1"/>
    <col min="12803" max="12803" width="26.85546875" style="92" customWidth="1"/>
    <col min="12804" max="12804" width="17.5703125" style="92" customWidth="1"/>
    <col min="12805" max="12805" width="8.28515625" style="92" customWidth="1"/>
    <col min="12806" max="12806" width="11.28515625" style="92" customWidth="1"/>
    <col min="12807" max="12807" width="0" style="92" hidden="1" customWidth="1"/>
    <col min="12808" max="12808" width="14.5703125" style="92" customWidth="1"/>
    <col min="12809" max="12809" width="9.42578125" style="92" customWidth="1"/>
    <col min="12810" max="12810" width="10.28515625" style="92" customWidth="1"/>
    <col min="12811" max="12811" width="10" style="92" customWidth="1"/>
    <col min="12812" max="12812" width="10.7109375" style="92" customWidth="1"/>
    <col min="12813" max="12813" width="7.5703125" style="92" customWidth="1"/>
    <col min="12814" max="12814" width="15.7109375" style="92" customWidth="1"/>
    <col min="12815" max="12815" width="10.140625" style="92" bestFit="1" customWidth="1"/>
    <col min="12816" max="12818" width="9.28515625" style="92" bestFit="1" customWidth="1"/>
    <col min="12819" max="13056" width="9.140625" style="92"/>
    <col min="13057" max="13057" width="4.7109375" style="92" customWidth="1"/>
    <col min="13058" max="13058" width="7.140625" style="92" customWidth="1"/>
    <col min="13059" max="13059" width="26.85546875" style="92" customWidth="1"/>
    <col min="13060" max="13060" width="17.5703125" style="92" customWidth="1"/>
    <col min="13061" max="13061" width="8.28515625" style="92" customWidth="1"/>
    <col min="13062" max="13062" width="11.28515625" style="92" customWidth="1"/>
    <col min="13063" max="13063" width="0" style="92" hidden="1" customWidth="1"/>
    <col min="13064" max="13064" width="14.5703125" style="92" customWidth="1"/>
    <col min="13065" max="13065" width="9.42578125" style="92" customWidth="1"/>
    <col min="13066" max="13066" width="10.28515625" style="92" customWidth="1"/>
    <col min="13067" max="13067" width="10" style="92" customWidth="1"/>
    <col min="13068" max="13068" width="10.7109375" style="92" customWidth="1"/>
    <col min="13069" max="13069" width="7.5703125" style="92" customWidth="1"/>
    <col min="13070" max="13070" width="15.7109375" style="92" customWidth="1"/>
    <col min="13071" max="13071" width="10.140625" style="92" bestFit="1" customWidth="1"/>
    <col min="13072" max="13074" width="9.28515625" style="92" bestFit="1" customWidth="1"/>
    <col min="13075" max="13312" width="9.140625" style="92"/>
    <col min="13313" max="13313" width="4.7109375" style="92" customWidth="1"/>
    <col min="13314" max="13314" width="7.140625" style="92" customWidth="1"/>
    <col min="13315" max="13315" width="26.85546875" style="92" customWidth="1"/>
    <col min="13316" max="13316" width="17.5703125" style="92" customWidth="1"/>
    <col min="13317" max="13317" width="8.28515625" style="92" customWidth="1"/>
    <col min="13318" max="13318" width="11.28515625" style="92" customWidth="1"/>
    <col min="13319" max="13319" width="0" style="92" hidden="1" customWidth="1"/>
    <col min="13320" max="13320" width="14.5703125" style="92" customWidth="1"/>
    <col min="13321" max="13321" width="9.42578125" style="92" customWidth="1"/>
    <col min="13322" max="13322" width="10.28515625" style="92" customWidth="1"/>
    <col min="13323" max="13323" width="10" style="92" customWidth="1"/>
    <col min="13324" max="13324" width="10.7109375" style="92" customWidth="1"/>
    <col min="13325" max="13325" width="7.5703125" style="92" customWidth="1"/>
    <col min="13326" max="13326" width="15.7109375" style="92" customWidth="1"/>
    <col min="13327" max="13327" width="10.140625" style="92" bestFit="1" customWidth="1"/>
    <col min="13328" max="13330" width="9.28515625" style="92" bestFit="1" customWidth="1"/>
    <col min="13331" max="13568" width="9.140625" style="92"/>
    <col min="13569" max="13569" width="4.7109375" style="92" customWidth="1"/>
    <col min="13570" max="13570" width="7.140625" style="92" customWidth="1"/>
    <col min="13571" max="13571" width="26.85546875" style="92" customWidth="1"/>
    <col min="13572" max="13572" width="17.5703125" style="92" customWidth="1"/>
    <col min="13573" max="13573" width="8.28515625" style="92" customWidth="1"/>
    <col min="13574" max="13574" width="11.28515625" style="92" customWidth="1"/>
    <col min="13575" max="13575" width="0" style="92" hidden="1" customWidth="1"/>
    <col min="13576" max="13576" width="14.5703125" style="92" customWidth="1"/>
    <col min="13577" max="13577" width="9.42578125" style="92" customWidth="1"/>
    <col min="13578" max="13578" width="10.28515625" style="92" customWidth="1"/>
    <col min="13579" max="13579" width="10" style="92" customWidth="1"/>
    <col min="13580" max="13580" width="10.7109375" style="92" customWidth="1"/>
    <col min="13581" max="13581" width="7.5703125" style="92" customWidth="1"/>
    <col min="13582" max="13582" width="15.7109375" style="92" customWidth="1"/>
    <col min="13583" max="13583" width="10.140625" style="92" bestFit="1" customWidth="1"/>
    <col min="13584" max="13586" width="9.28515625" style="92" bestFit="1" customWidth="1"/>
    <col min="13587" max="13824" width="9.140625" style="92"/>
    <col min="13825" max="13825" width="4.7109375" style="92" customWidth="1"/>
    <col min="13826" max="13826" width="7.140625" style="92" customWidth="1"/>
    <col min="13827" max="13827" width="26.85546875" style="92" customWidth="1"/>
    <col min="13828" max="13828" width="17.5703125" style="92" customWidth="1"/>
    <col min="13829" max="13829" width="8.28515625" style="92" customWidth="1"/>
    <col min="13830" max="13830" width="11.28515625" style="92" customWidth="1"/>
    <col min="13831" max="13831" width="0" style="92" hidden="1" customWidth="1"/>
    <col min="13832" max="13832" width="14.5703125" style="92" customWidth="1"/>
    <col min="13833" max="13833" width="9.42578125" style="92" customWidth="1"/>
    <col min="13834" max="13834" width="10.28515625" style="92" customWidth="1"/>
    <col min="13835" max="13835" width="10" style="92" customWidth="1"/>
    <col min="13836" max="13836" width="10.7109375" style="92" customWidth="1"/>
    <col min="13837" max="13837" width="7.5703125" style="92" customWidth="1"/>
    <col min="13838" max="13838" width="15.7109375" style="92" customWidth="1"/>
    <col min="13839" max="13839" width="10.140625" style="92" bestFit="1" customWidth="1"/>
    <col min="13840" max="13842" width="9.28515625" style="92" bestFit="1" customWidth="1"/>
    <col min="13843" max="14080" width="9.140625" style="92"/>
    <col min="14081" max="14081" width="4.7109375" style="92" customWidth="1"/>
    <col min="14082" max="14082" width="7.140625" style="92" customWidth="1"/>
    <col min="14083" max="14083" width="26.85546875" style="92" customWidth="1"/>
    <col min="14084" max="14084" width="17.5703125" style="92" customWidth="1"/>
    <col min="14085" max="14085" width="8.28515625" style="92" customWidth="1"/>
    <col min="14086" max="14086" width="11.28515625" style="92" customWidth="1"/>
    <col min="14087" max="14087" width="0" style="92" hidden="1" customWidth="1"/>
    <col min="14088" max="14088" width="14.5703125" style="92" customWidth="1"/>
    <col min="14089" max="14089" width="9.42578125" style="92" customWidth="1"/>
    <col min="14090" max="14090" width="10.28515625" style="92" customWidth="1"/>
    <col min="14091" max="14091" width="10" style="92" customWidth="1"/>
    <col min="14092" max="14092" width="10.7109375" style="92" customWidth="1"/>
    <col min="14093" max="14093" width="7.5703125" style="92" customWidth="1"/>
    <col min="14094" max="14094" width="15.7109375" style="92" customWidth="1"/>
    <col min="14095" max="14095" width="10.140625" style="92" bestFit="1" customWidth="1"/>
    <col min="14096" max="14098" width="9.28515625" style="92" bestFit="1" customWidth="1"/>
    <col min="14099" max="14336" width="9.140625" style="92"/>
    <col min="14337" max="14337" width="4.7109375" style="92" customWidth="1"/>
    <col min="14338" max="14338" width="7.140625" style="92" customWidth="1"/>
    <col min="14339" max="14339" width="26.85546875" style="92" customWidth="1"/>
    <col min="14340" max="14340" width="17.5703125" style="92" customWidth="1"/>
    <col min="14341" max="14341" width="8.28515625" style="92" customWidth="1"/>
    <col min="14342" max="14342" width="11.28515625" style="92" customWidth="1"/>
    <col min="14343" max="14343" width="0" style="92" hidden="1" customWidth="1"/>
    <col min="14344" max="14344" width="14.5703125" style="92" customWidth="1"/>
    <col min="14345" max="14345" width="9.42578125" style="92" customWidth="1"/>
    <col min="14346" max="14346" width="10.28515625" style="92" customWidth="1"/>
    <col min="14347" max="14347" width="10" style="92" customWidth="1"/>
    <col min="14348" max="14348" width="10.7109375" style="92" customWidth="1"/>
    <col min="14349" max="14349" width="7.5703125" style="92" customWidth="1"/>
    <col min="14350" max="14350" width="15.7109375" style="92" customWidth="1"/>
    <col min="14351" max="14351" width="10.140625" style="92" bestFit="1" customWidth="1"/>
    <col min="14352" max="14354" width="9.28515625" style="92" bestFit="1" customWidth="1"/>
    <col min="14355" max="14592" width="9.140625" style="92"/>
    <col min="14593" max="14593" width="4.7109375" style="92" customWidth="1"/>
    <col min="14594" max="14594" width="7.140625" style="92" customWidth="1"/>
    <col min="14595" max="14595" width="26.85546875" style="92" customWidth="1"/>
    <col min="14596" max="14596" width="17.5703125" style="92" customWidth="1"/>
    <col min="14597" max="14597" width="8.28515625" style="92" customWidth="1"/>
    <col min="14598" max="14598" width="11.28515625" style="92" customWidth="1"/>
    <col min="14599" max="14599" width="0" style="92" hidden="1" customWidth="1"/>
    <col min="14600" max="14600" width="14.5703125" style="92" customWidth="1"/>
    <col min="14601" max="14601" width="9.42578125" style="92" customWidth="1"/>
    <col min="14602" max="14602" width="10.28515625" style="92" customWidth="1"/>
    <col min="14603" max="14603" width="10" style="92" customWidth="1"/>
    <col min="14604" max="14604" width="10.7109375" style="92" customWidth="1"/>
    <col min="14605" max="14605" width="7.5703125" style="92" customWidth="1"/>
    <col min="14606" max="14606" width="15.7109375" style="92" customWidth="1"/>
    <col min="14607" max="14607" width="10.140625" style="92" bestFit="1" customWidth="1"/>
    <col min="14608" max="14610" width="9.28515625" style="92" bestFit="1" customWidth="1"/>
    <col min="14611" max="14848" width="9.140625" style="92"/>
    <col min="14849" max="14849" width="4.7109375" style="92" customWidth="1"/>
    <col min="14850" max="14850" width="7.140625" style="92" customWidth="1"/>
    <col min="14851" max="14851" width="26.85546875" style="92" customWidth="1"/>
    <col min="14852" max="14852" width="17.5703125" style="92" customWidth="1"/>
    <col min="14853" max="14853" width="8.28515625" style="92" customWidth="1"/>
    <col min="14854" max="14854" width="11.28515625" style="92" customWidth="1"/>
    <col min="14855" max="14855" width="0" style="92" hidden="1" customWidth="1"/>
    <col min="14856" max="14856" width="14.5703125" style="92" customWidth="1"/>
    <col min="14857" max="14857" width="9.42578125" style="92" customWidth="1"/>
    <col min="14858" max="14858" width="10.28515625" style="92" customWidth="1"/>
    <col min="14859" max="14859" width="10" style="92" customWidth="1"/>
    <col min="14860" max="14860" width="10.7109375" style="92" customWidth="1"/>
    <col min="14861" max="14861" width="7.5703125" style="92" customWidth="1"/>
    <col min="14862" max="14862" width="15.7109375" style="92" customWidth="1"/>
    <col min="14863" max="14863" width="10.140625" style="92" bestFit="1" customWidth="1"/>
    <col min="14864" max="14866" width="9.28515625" style="92" bestFit="1" customWidth="1"/>
    <col min="14867" max="15104" width="9.140625" style="92"/>
    <col min="15105" max="15105" width="4.7109375" style="92" customWidth="1"/>
    <col min="15106" max="15106" width="7.140625" style="92" customWidth="1"/>
    <col min="15107" max="15107" width="26.85546875" style="92" customWidth="1"/>
    <col min="15108" max="15108" width="17.5703125" style="92" customWidth="1"/>
    <col min="15109" max="15109" width="8.28515625" style="92" customWidth="1"/>
    <col min="15110" max="15110" width="11.28515625" style="92" customWidth="1"/>
    <col min="15111" max="15111" width="0" style="92" hidden="1" customWidth="1"/>
    <col min="15112" max="15112" width="14.5703125" style="92" customWidth="1"/>
    <col min="15113" max="15113" width="9.42578125" style="92" customWidth="1"/>
    <col min="15114" max="15114" width="10.28515625" style="92" customWidth="1"/>
    <col min="15115" max="15115" width="10" style="92" customWidth="1"/>
    <col min="15116" max="15116" width="10.7109375" style="92" customWidth="1"/>
    <col min="15117" max="15117" width="7.5703125" style="92" customWidth="1"/>
    <col min="15118" max="15118" width="15.7109375" style="92" customWidth="1"/>
    <col min="15119" max="15119" width="10.140625" style="92" bestFit="1" customWidth="1"/>
    <col min="15120" max="15122" width="9.28515625" style="92" bestFit="1" customWidth="1"/>
    <col min="15123" max="15360" width="9.140625" style="92"/>
    <col min="15361" max="15361" width="4.7109375" style="92" customWidth="1"/>
    <col min="15362" max="15362" width="7.140625" style="92" customWidth="1"/>
    <col min="15363" max="15363" width="26.85546875" style="92" customWidth="1"/>
    <col min="15364" max="15364" width="17.5703125" style="92" customWidth="1"/>
    <col min="15365" max="15365" width="8.28515625" style="92" customWidth="1"/>
    <col min="15366" max="15366" width="11.28515625" style="92" customWidth="1"/>
    <col min="15367" max="15367" width="0" style="92" hidden="1" customWidth="1"/>
    <col min="15368" max="15368" width="14.5703125" style="92" customWidth="1"/>
    <col min="15369" max="15369" width="9.42578125" style="92" customWidth="1"/>
    <col min="15370" max="15370" width="10.28515625" style="92" customWidth="1"/>
    <col min="15371" max="15371" width="10" style="92" customWidth="1"/>
    <col min="15372" max="15372" width="10.7109375" style="92" customWidth="1"/>
    <col min="15373" max="15373" width="7.5703125" style="92" customWidth="1"/>
    <col min="15374" max="15374" width="15.7109375" style="92" customWidth="1"/>
    <col min="15375" max="15375" width="10.140625" style="92" bestFit="1" customWidth="1"/>
    <col min="15376" max="15378" width="9.28515625" style="92" bestFit="1" customWidth="1"/>
    <col min="15379" max="15616" width="9.140625" style="92"/>
    <col min="15617" max="15617" width="4.7109375" style="92" customWidth="1"/>
    <col min="15618" max="15618" width="7.140625" style="92" customWidth="1"/>
    <col min="15619" max="15619" width="26.85546875" style="92" customWidth="1"/>
    <col min="15620" max="15620" width="17.5703125" style="92" customWidth="1"/>
    <col min="15621" max="15621" width="8.28515625" style="92" customWidth="1"/>
    <col min="15622" max="15622" width="11.28515625" style="92" customWidth="1"/>
    <col min="15623" max="15623" width="0" style="92" hidden="1" customWidth="1"/>
    <col min="15624" max="15624" width="14.5703125" style="92" customWidth="1"/>
    <col min="15625" max="15625" width="9.42578125" style="92" customWidth="1"/>
    <col min="15626" max="15626" width="10.28515625" style="92" customWidth="1"/>
    <col min="15627" max="15627" width="10" style="92" customWidth="1"/>
    <col min="15628" max="15628" width="10.7109375" style="92" customWidth="1"/>
    <col min="15629" max="15629" width="7.5703125" style="92" customWidth="1"/>
    <col min="15630" max="15630" width="15.7109375" style="92" customWidth="1"/>
    <col min="15631" max="15631" width="10.140625" style="92" bestFit="1" customWidth="1"/>
    <col min="15632" max="15634" width="9.28515625" style="92" bestFit="1" customWidth="1"/>
    <col min="15635" max="15872" width="9.140625" style="92"/>
    <col min="15873" max="15873" width="4.7109375" style="92" customWidth="1"/>
    <col min="15874" max="15874" width="7.140625" style="92" customWidth="1"/>
    <col min="15875" max="15875" width="26.85546875" style="92" customWidth="1"/>
    <col min="15876" max="15876" width="17.5703125" style="92" customWidth="1"/>
    <col min="15877" max="15877" width="8.28515625" style="92" customWidth="1"/>
    <col min="15878" max="15878" width="11.28515625" style="92" customWidth="1"/>
    <col min="15879" max="15879" width="0" style="92" hidden="1" customWidth="1"/>
    <col min="15880" max="15880" width="14.5703125" style="92" customWidth="1"/>
    <col min="15881" max="15881" width="9.42578125" style="92" customWidth="1"/>
    <col min="15882" max="15882" width="10.28515625" style="92" customWidth="1"/>
    <col min="15883" max="15883" width="10" style="92" customWidth="1"/>
    <col min="15884" max="15884" width="10.7109375" style="92" customWidth="1"/>
    <col min="15885" max="15885" width="7.5703125" style="92" customWidth="1"/>
    <col min="15886" max="15886" width="15.7109375" style="92" customWidth="1"/>
    <col min="15887" max="15887" width="10.140625" style="92" bestFit="1" customWidth="1"/>
    <col min="15888" max="15890" width="9.28515625" style="92" bestFit="1" customWidth="1"/>
    <col min="15891" max="16128" width="9.140625" style="92"/>
    <col min="16129" max="16129" width="4.7109375" style="92" customWidth="1"/>
    <col min="16130" max="16130" width="7.140625" style="92" customWidth="1"/>
    <col min="16131" max="16131" width="26.85546875" style="92" customWidth="1"/>
    <col min="16132" max="16132" width="17.5703125" style="92" customWidth="1"/>
    <col min="16133" max="16133" width="8.28515625" style="92" customWidth="1"/>
    <col min="16134" max="16134" width="11.28515625" style="92" customWidth="1"/>
    <col min="16135" max="16135" width="0" style="92" hidden="1" customWidth="1"/>
    <col min="16136" max="16136" width="14.5703125" style="92" customWidth="1"/>
    <col min="16137" max="16137" width="9.42578125" style="92" customWidth="1"/>
    <col min="16138" max="16138" width="10.28515625" style="92" customWidth="1"/>
    <col min="16139" max="16139" width="10" style="92" customWidth="1"/>
    <col min="16140" max="16140" width="10.7109375" style="92" customWidth="1"/>
    <col min="16141" max="16141" width="7.5703125" style="92" customWidth="1"/>
    <col min="16142" max="16142" width="15.7109375" style="92" customWidth="1"/>
    <col min="16143" max="16143" width="10.140625" style="92" bestFit="1" customWidth="1"/>
    <col min="16144" max="16146" width="9.28515625" style="92" bestFit="1" customWidth="1"/>
    <col min="16147" max="16384" width="9.140625" style="92"/>
  </cols>
  <sheetData>
    <row r="1" spans="1:81" x14ac:dyDescent="0.25">
      <c r="A1" s="91"/>
    </row>
    <row r="3" spans="1:81" x14ac:dyDescent="0.25">
      <c r="C3" s="204" t="s">
        <v>690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81" s="10" customFormat="1" ht="12.75" x14ac:dyDescent="0.25">
      <c r="A4" s="9"/>
      <c r="B4" s="1"/>
      <c r="C4" s="2"/>
      <c r="D4" s="3"/>
      <c r="E4" s="4"/>
      <c r="F4" s="5"/>
      <c r="G4" s="128"/>
      <c r="H4" s="128"/>
      <c r="I4" s="179"/>
      <c r="J4" s="6"/>
      <c r="K4" s="6"/>
      <c r="L4" s="4"/>
      <c r="M4" s="4"/>
      <c r="N4" s="4"/>
      <c r="O4" s="4"/>
      <c r="P4" s="4"/>
      <c r="Q4" s="4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</row>
    <row r="5" spans="1:81" s="12" customFormat="1" ht="49.5" customHeight="1" x14ac:dyDescent="0.25">
      <c r="A5" s="205" t="s">
        <v>0</v>
      </c>
      <c r="B5" s="206" t="s">
        <v>1</v>
      </c>
      <c r="C5" s="208" t="s">
        <v>2</v>
      </c>
      <c r="D5" s="208" t="s">
        <v>3</v>
      </c>
      <c r="E5" s="208"/>
      <c r="F5" s="209" t="s">
        <v>4</v>
      </c>
      <c r="G5" s="209" t="s">
        <v>534</v>
      </c>
      <c r="H5" s="209" t="s">
        <v>603</v>
      </c>
      <c r="I5" s="228" t="s">
        <v>691</v>
      </c>
      <c r="J5" s="208" t="s">
        <v>5</v>
      </c>
      <c r="K5" s="210" t="s">
        <v>6</v>
      </c>
      <c r="L5" s="208" t="s">
        <v>7</v>
      </c>
      <c r="M5" s="210" t="s">
        <v>8</v>
      </c>
      <c r="N5" s="210" t="s">
        <v>9</v>
      </c>
      <c r="O5" s="210" t="s">
        <v>10</v>
      </c>
      <c r="P5" s="208" t="s">
        <v>11</v>
      </c>
      <c r="Q5" s="210" t="s">
        <v>12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</row>
    <row r="6" spans="1:81" s="12" customFormat="1" ht="30.75" customHeight="1" thickBot="1" x14ac:dyDescent="0.3">
      <c r="A6" s="205"/>
      <c r="B6" s="207"/>
      <c r="C6" s="208"/>
      <c r="D6" s="89" t="s">
        <v>13</v>
      </c>
      <c r="E6" s="89" t="s">
        <v>14</v>
      </c>
      <c r="F6" s="209"/>
      <c r="G6" s="209"/>
      <c r="H6" s="209"/>
      <c r="I6" s="228"/>
      <c r="J6" s="208"/>
      <c r="K6" s="211"/>
      <c r="L6" s="208"/>
      <c r="M6" s="212"/>
      <c r="N6" s="212"/>
      <c r="O6" s="212"/>
      <c r="P6" s="208"/>
      <c r="Q6" s="21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1:81" s="18" customFormat="1" ht="15" customHeight="1" thickTop="1" x14ac:dyDescent="0.25">
      <c r="A7" s="218"/>
      <c r="B7" s="219"/>
      <c r="C7" s="220"/>
      <c r="D7" s="13"/>
      <c r="E7" s="14"/>
      <c r="F7" s="15"/>
      <c r="G7" s="133"/>
      <c r="H7" s="133"/>
      <c r="I7" s="180"/>
      <c r="J7" s="16"/>
      <c r="K7" s="16"/>
      <c r="L7" s="14"/>
      <c r="M7" s="14"/>
      <c r="N7" s="14"/>
      <c r="O7" s="14"/>
      <c r="P7" s="14"/>
      <c r="Q7" s="14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</row>
    <row r="8" spans="1:81" s="18" customFormat="1" ht="57" customHeight="1" x14ac:dyDescent="0.25">
      <c r="A8" s="49">
        <v>1</v>
      </c>
      <c r="B8" s="117">
        <v>1</v>
      </c>
      <c r="C8" s="158" t="s">
        <v>617</v>
      </c>
      <c r="D8" s="122" t="s">
        <v>15</v>
      </c>
      <c r="E8" s="117" t="s">
        <v>16</v>
      </c>
      <c r="F8" s="159">
        <v>1620000</v>
      </c>
      <c r="G8" s="160">
        <v>1350000</v>
      </c>
      <c r="H8" s="173">
        <v>0</v>
      </c>
      <c r="I8" s="199">
        <v>0</v>
      </c>
      <c r="J8" s="117" t="s">
        <v>17</v>
      </c>
      <c r="K8" s="117" t="s">
        <v>18</v>
      </c>
      <c r="L8" s="117" t="s">
        <v>19</v>
      </c>
      <c r="M8" s="117" t="s">
        <v>20</v>
      </c>
      <c r="N8" s="117" t="s">
        <v>476</v>
      </c>
      <c r="O8" s="117" t="s">
        <v>21</v>
      </c>
      <c r="P8" s="117" t="s">
        <v>22</v>
      </c>
      <c r="Q8" s="161" t="s">
        <v>551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</row>
    <row r="9" spans="1:81" s="18" customFormat="1" ht="67.5" x14ac:dyDescent="0.25">
      <c r="A9" s="19">
        <v>2</v>
      </c>
      <c r="B9" s="29" t="s">
        <v>499</v>
      </c>
      <c r="C9" s="115" t="s">
        <v>589</v>
      </c>
      <c r="D9" s="21" t="s">
        <v>531</v>
      </c>
      <c r="E9" s="22" t="s">
        <v>530</v>
      </c>
      <c r="F9" s="23">
        <f>SUM(F11:F24)</f>
        <v>5513500</v>
      </c>
      <c r="G9" s="110">
        <f>SUM(G10:G24)</f>
        <v>5930000</v>
      </c>
      <c r="H9" s="174">
        <f>SUM(H10:H27)</f>
        <v>5501593.4500000002</v>
      </c>
      <c r="I9" s="181">
        <f>SUM(I10:I27)</f>
        <v>0</v>
      </c>
      <c r="J9" s="22" t="s">
        <v>17</v>
      </c>
      <c r="K9" s="22" t="s">
        <v>459</v>
      </c>
      <c r="L9" s="22" t="s">
        <v>19</v>
      </c>
      <c r="M9" s="22" t="s">
        <v>20</v>
      </c>
      <c r="N9" s="22" t="s">
        <v>476</v>
      </c>
      <c r="O9" s="22" t="s">
        <v>21</v>
      </c>
      <c r="P9" s="22" t="s">
        <v>22</v>
      </c>
      <c r="Q9" s="25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</row>
    <row r="10" spans="1:81" s="18" customFormat="1" ht="13.5" x14ac:dyDescent="0.25">
      <c r="A10" s="19"/>
      <c r="B10" s="29"/>
      <c r="C10" s="141" t="s">
        <v>591</v>
      </c>
      <c r="D10" s="21"/>
      <c r="E10" s="22"/>
      <c r="F10" s="23">
        <v>0</v>
      </c>
      <c r="G10" s="110">
        <v>2390500</v>
      </c>
      <c r="H10" s="174">
        <v>2115993.4500000002</v>
      </c>
      <c r="I10" s="181">
        <v>0</v>
      </c>
      <c r="J10" s="22"/>
      <c r="K10" s="22"/>
      <c r="L10" s="22"/>
      <c r="M10" s="22"/>
      <c r="N10" s="22"/>
      <c r="O10" s="22"/>
      <c r="P10" s="22"/>
      <c r="Q10" s="25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</row>
    <row r="11" spans="1:81" s="18" customFormat="1" ht="40.5" x14ac:dyDescent="0.25">
      <c r="A11" s="19"/>
      <c r="B11" s="29"/>
      <c r="C11" s="20" t="s">
        <v>513</v>
      </c>
      <c r="D11" s="21"/>
      <c r="E11" s="22"/>
      <c r="F11" s="23">
        <v>1700000</v>
      </c>
      <c r="G11" s="110">
        <v>1700000</v>
      </c>
      <c r="H11" s="174">
        <v>1430000</v>
      </c>
      <c r="I11" s="181">
        <v>0</v>
      </c>
      <c r="J11" s="22"/>
      <c r="K11" s="22"/>
      <c r="L11" s="22"/>
      <c r="M11" s="22"/>
      <c r="N11" s="22"/>
      <c r="O11" s="22"/>
      <c r="P11" s="22"/>
      <c r="Q11" s="25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</row>
    <row r="12" spans="1:81" s="18" customFormat="1" ht="27" x14ac:dyDescent="0.25">
      <c r="A12" s="19"/>
      <c r="B12" s="29"/>
      <c r="C12" s="20" t="s">
        <v>489</v>
      </c>
      <c r="D12" s="21"/>
      <c r="E12" s="22"/>
      <c r="F12" s="23">
        <v>500000</v>
      </c>
      <c r="G12" s="110">
        <v>150000</v>
      </c>
      <c r="H12" s="174">
        <v>95000</v>
      </c>
      <c r="I12" s="181">
        <v>0</v>
      </c>
      <c r="J12" s="22"/>
      <c r="K12" s="22"/>
      <c r="L12" s="22"/>
      <c r="M12" s="22"/>
      <c r="N12" s="22"/>
      <c r="O12" s="22"/>
      <c r="P12" s="22"/>
      <c r="Q12" s="25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</row>
    <row r="13" spans="1:81" s="18" customFormat="1" ht="13.5" x14ac:dyDescent="0.25">
      <c r="A13" s="19"/>
      <c r="B13" s="29"/>
      <c r="C13" s="20" t="s">
        <v>490</v>
      </c>
      <c r="D13" s="21"/>
      <c r="E13" s="22"/>
      <c r="F13" s="23">
        <v>800000</v>
      </c>
      <c r="G13" s="110">
        <v>0</v>
      </c>
      <c r="H13" s="174">
        <v>850000</v>
      </c>
      <c r="I13" s="181">
        <v>0</v>
      </c>
      <c r="J13" s="22"/>
      <c r="K13" s="22"/>
      <c r="L13" s="22"/>
      <c r="M13" s="22"/>
      <c r="N13" s="22"/>
      <c r="O13" s="22"/>
      <c r="P13" s="22"/>
      <c r="Q13" s="25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</row>
    <row r="14" spans="1:81" s="18" customFormat="1" ht="27" x14ac:dyDescent="0.25">
      <c r="A14" s="19"/>
      <c r="B14" s="29"/>
      <c r="C14" s="116" t="s">
        <v>491</v>
      </c>
      <c r="D14" s="21"/>
      <c r="E14" s="22"/>
      <c r="F14" s="23">
        <v>1000000</v>
      </c>
      <c r="G14" s="110">
        <v>0</v>
      </c>
      <c r="H14" s="174">
        <v>0</v>
      </c>
      <c r="I14" s="181">
        <v>0</v>
      </c>
      <c r="J14" s="22"/>
      <c r="K14" s="22"/>
      <c r="L14" s="22"/>
      <c r="M14" s="22"/>
      <c r="N14" s="22"/>
      <c r="O14" s="22"/>
      <c r="P14" s="22"/>
      <c r="Q14" s="25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</row>
    <row r="15" spans="1:81" s="18" customFormat="1" ht="13.5" x14ac:dyDescent="0.25">
      <c r="A15" s="19"/>
      <c r="B15" s="29"/>
      <c r="C15" s="140" t="s">
        <v>539</v>
      </c>
      <c r="D15" s="21"/>
      <c r="E15" s="22"/>
      <c r="F15" s="23">
        <v>0</v>
      </c>
      <c r="G15" s="110">
        <v>480000</v>
      </c>
      <c r="H15" s="174">
        <v>598000</v>
      </c>
      <c r="I15" s="181">
        <v>0</v>
      </c>
      <c r="J15" s="22"/>
      <c r="K15" s="22"/>
      <c r="L15" s="22"/>
      <c r="M15" s="22"/>
      <c r="N15" s="22"/>
      <c r="O15" s="22"/>
      <c r="P15" s="22"/>
      <c r="Q15" s="25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</row>
    <row r="16" spans="1:81" s="18" customFormat="1" ht="18" customHeight="1" x14ac:dyDescent="0.25">
      <c r="A16" s="19"/>
      <c r="B16" s="29"/>
      <c r="C16" s="116" t="s">
        <v>492</v>
      </c>
      <c r="D16" s="21"/>
      <c r="E16" s="22"/>
      <c r="F16" s="23">
        <v>400000</v>
      </c>
      <c r="G16" s="110">
        <v>0</v>
      </c>
      <c r="H16" s="174">
        <v>0</v>
      </c>
      <c r="I16" s="181">
        <v>0</v>
      </c>
      <c r="J16" s="22"/>
      <c r="K16" s="22"/>
      <c r="L16" s="22"/>
      <c r="M16" s="22"/>
      <c r="N16" s="22"/>
      <c r="O16" s="22"/>
      <c r="P16" s="22"/>
      <c r="Q16" s="25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</row>
    <row r="17" spans="1:81" s="18" customFormat="1" ht="13.5" x14ac:dyDescent="0.25">
      <c r="A17" s="19"/>
      <c r="B17" s="29"/>
      <c r="C17" s="140" t="s">
        <v>592</v>
      </c>
      <c r="D17" s="21"/>
      <c r="E17" s="22"/>
      <c r="F17" s="23">
        <v>0</v>
      </c>
      <c r="G17" s="110">
        <v>800000</v>
      </c>
      <c r="H17" s="174">
        <v>0</v>
      </c>
      <c r="I17" s="181">
        <v>0</v>
      </c>
      <c r="J17" s="22"/>
      <c r="K17" s="22"/>
      <c r="L17" s="22"/>
      <c r="M17" s="22"/>
      <c r="N17" s="22"/>
      <c r="O17" s="22"/>
      <c r="P17" s="22"/>
      <c r="Q17" s="25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</row>
    <row r="18" spans="1:81" s="18" customFormat="1" ht="13.5" x14ac:dyDescent="0.25">
      <c r="A18" s="19"/>
      <c r="B18" s="29"/>
      <c r="C18" s="20" t="s">
        <v>493</v>
      </c>
      <c r="D18" s="21"/>
      <c r="E18" s="22"/>
      <c r="F18" s="23">
        <v>800000</v>
      </c>
      <c r="G18" s="110">
        <v>100000</v>
      </c>
      <c r="H18" s="174">
        <v>130000</v>
      </c>
      <c r="I18" s="181">
        <v>0</v>
      </c>
      <c r="J18" s="22"/>
      <c r="K18" s="22"/>
      <c r="L18" s="22"/>
      <c r="M18" s="22"/>
      <c r="N18" s="22"/>
      <c r="O18" s="22"/>
      <c r="P18" s="22"/>
      <c r="Q18" s="25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</row>
    <row r="19" spans="1:81" s="18" customFormat="1" ht="13.5" x14ac:dyDescent="0.25">
      <c r="A19" s="19"/>
      <c r="B19" s="29"/>
      <c r="C19" s="20" t="s">
        <v>494</v>
      </c>
      <c r="D19" s="21"/>
      <c r="E19" s="22"/>
      <c r="F19" s="23">
        <v>30000</v>
      </c>
      <c r="G19" s="110">
        <v>30000</v>
      </c>
      <c r="H19" s="174">
        <v>18000</v>
      </c>
      <c r="I19" s="181">
        <v>0</v>
      </c>
      <c r="J19" s="22"/>
      <c r="K19" s="22"/>
      <c r="L19" s="22"/>
      <c r="M19" s="22"/>
      <c r="N19" s="22"/>
      <c r="O19" s="22"/>
      <c r="P19" s="22"/>
      <c r="Q19" s="25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</row>
    <row r="20" spans="1:81" s="18" customFormat="1" ht="27" x14ac:dyDescent="0.25">
      <c r="A20" s="19"/>
      <c r="B20" s="29"/>
      <c r="C20" s="20" t="s">
        <v>495</v>
      </c>
      <c r="D20" s="21"/>
      <c r="E20" s="22"/>
      <c r="F20" s="23">
        <v>15000</v>
      </c>
      <c r="G20" s="110">
        <v>15000</v>
      </c>
      <c r="H20" s="174">
        <v>13400</v>
      </c>
      <c r="I20" s="181">
        <v>0</v>
      </c>
      <c r="J20" s="22"/>
      <c r="K20" s="22"/>
      <c r="L20" s="22"/>
      <c r="M20" s="22"/>
      <c r="N20" s="22"/>
      <c r="O20" s="22"/>
      <c r="P20" s="22"/>
      <c r="Q20" s="25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</row>
    <row r="21" spans="1:81" s="18" customFormat="1" ht="13.5" x14ac:dyDescent="0.25">
      <c r="A21" s="19"/>
      <c r="B21" s="29"/>
      <c r="C21" s="20" t="s">
        <v>69</v>
      </c>
      <c r="D21" s="21"/>
      <c r="E21" s="22"/>
      <c r="F21" s="23">
        <v>30000</v>
      </c>
      <c r="G21" s="110">
        <v>30000</v>
      </c>
      <c r="H21" s="174">
        <v>27500</v>
      </c>
      <c r="I21" s="181">
        <v>0</v>
      </c>
      <c r="J21" s="22"/>
      <c r="K21" s="22"/>
      <c r="L21" s="22"/>
      <c r="M21" s="22"/>
      <c r="N21" s="22"/>
      <c r="O21" s="22"/>
      <c r="P21" s="22"/>
      <c r="Q21" s="25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</row>
    <row r="22" spans="1:81" s="18" customFormat="1" ht="13.5" x14ac:dyDescent="0.25">
      <c r="A22" s="19"/>
      <c r="B22" s="29"/>
      <c r="C22" s="20" t="s">
        <v>496</v>
      </c>
      <c r="D22" s="21"/>
      <c r="E22" s="22"/>
      <c r="F22" s="23">
        <v>4500</v>
      </c>
      <c r="G22" s="110">
        <v>4500</v>
      </c>
      <c r="H22" s="174">
        <v>4100</v>
      </c>
      <c r="I22" s="181">
        <v>0</v>
      </c>
      <c r="J22" s="22"/>
      <c r="K22" s="22"/>
      <c r="L22" s="22"/>
      <c r="M22" s="22"/>
      <c r="N22" s="22"/>
      <c r="O22" s="22"/>
      <c r="P22" s="22"/>
      <c r="Q22" s="25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</row>
    <row r="23" spans="1:81" s="18" customFormat="1" ht="27" x14ac:dyDescent="0.25">
      <c r="A23" s="19"/>
      <c r="B23" s="29"/>
      <c r="C23" s="20" t="s">
        <v>497</v>
      </c>
      <c r="D23" s="21"/>
      <c r="E23" s="22"/>
      <c r="F23" s="23">
        <v>230000</v>
      </c>
      <c r="G23" s="110">
        <v>230000</v>
      </c>
      <c r="H23" s="174">
        <v>200000</v>
      </c>
      <c r="I23" s="181">
        <v>0</v>
      </c>
      <c r="J23" s="22"/>
      <c r="K23" s="22"/>
      <c r="L23" s="22"/>
      <c r="M23" s="22"/>
      <c r="N23" s="22"/>
      <c r="O23" s="22"/>
      <c r="P23" s="22"/>
      <c r="Q23" s="25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</row>
    <row r="24" spans="1:81" s="18" customFormat="1" ht="13.5" x14ac:dyDescent="0.25">
      <c r="A24" s="19"/>
      <c r="B24" s="29"/>
      <c r="C24" s="116" t="s">
        <v>498</v>
      </c>
      <c r="D24" s="21"/>
      <c r="E24" s="22"/>
      <c r="F24" s="23">
        <v>4000</v>
      </c>
      <c r="G24" s="110">
        <v>0</v>
      </c>
      <c r="H24" s="174">
        <v>0</v>
      </c>
      <c r="I24" s="181">
        <v>0</v>
      </c>
      <c r="J24" s="22"/>
      <c r="K24" s="22"/>
      <c r="L24" s="22"/>
      <c r="M24" s="22"/>
      <c r="N24" s="22"/>
      <c r="O24" s="22"/>
      <c r="P24" s="22"/>
      <c r="Q24" s="25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</row>
    <row r="25" spans="1:81" s="18" customFormat="1" ht="40.5" x14ac:dyDescent="0.25">
      <c r="A25" s="19"/>
      <c r="B25" s="29"/>
      <c r="C25" s="167" t="s">
        <v>651</v>
      </c>
      <c r="D25" s="21"/>
      <c r="E25" s="22"/>
      <c r="F25" s="23"/>
      <c r="G25" s="110"/>
      <c r="H25" s="174">
        <v>14000</v>
      </c>
      <c r="I25" s="181">
        <v>0</v>
      </c>
      <c r="J25" s="22"/>
      <c r="K25" s="22"/>
      <c r="L25" s="22"/>
      <c r="M25" s="22"/>
      <c r="N25" s="22"/>
      <c r="O25" s="22"/>
      <c r="P25" s="22"/>
      <c r="Q25" s="25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</row>
    <row r="26" spans="1:81" s="18" customFormat="1" ht="13.5" x14ac:dyDescent="0.25">
      <c r="A26" s="19"/>
      <c r="B26" s="29"/>
      <c r="C26" s="167" t="s">
        <v>652</v>
      </c>
      <c r="D26" s="21"/>
      <c r="E26" s="22"/>
      <c r="F26" s="23"/>
      <c r="G26" s="110"/>
      <c r="H26" s="174">
        <v>5000</v>
      </c>
      <c r="I26" s="181">
        <v>0</v>
      </c>
      <c r="J26" s="22"/>
      <c r="K26" s="22"/>
      <c r="L26" s="22"/>
      <c r="M26" s="22"/>
      <c r="N26" s="22"/>
      <c r="O26" s="22"/>
      <c r="P26" s="22"/>
      <c r="Q26" s="25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</row>
    <row r="27" spans="1:81" s="18" customFormat="1" ht="27" x14ac:dyDescent="0.25">
      <c r="A27" s="19"/>
      <c r="B27" s="29"/>
      <c r="C27" s="167" t="s">
        <v>653</v>
      </c>
      <c r="D27" s="21"/>
      <c r="E27" s="22"/>
      <c r="F27" s="23"/>
      <c r="G27" s="110"/>
      <c r="H27" s="174">
        <v>600</v>
      </c>
      <c r="I27" s="181">
        <v>0</v>
      </c>
      <c r="J27" s="22"/>
      <c r="K27" s="22"/>
      <c r="L27" s="22"/>
      <c r="M27" s="22"/>
      <c r="N27" s="22"/>
      <c r="O27" s="22"/>
      <c r="P27" s="22"/>
      <c r="Q27" s="25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</row>
    <row r="28" spans="1:81" s="18" customFormat="1" ht="40.5" x14ac:dyDescent="0.25">
      <c r="A28" s="19">
        <v>3</v>
      </c>
      <c r="B28" s="29" t="s">
        <v>529</v>
      </c>
      <c r="C28" s="20" t="s">
        <v>488</v>
      </c>
      <c r="D28" s="21" t="s">
        <v>531</v>
      </c>
      <c r="E28" s="22" t="s">
        <v>530</v>
      </c>
      <c r="F28" s="23">
        <f>SUM(F29:F38)</f>
        <v>4655000</v>
      </c>
      <c r="G28" s="120">
        <f>SUM(G29:G38)</f>
        <v>0</v>
      </c>
      <c r="H28" s="175">
        <f>SUM(H29:H38)</f>
        <v>0</v>
      </c>
      <c r="I28" s="181">
        <f>SUM(I29:I38)</f>
        <v>0</v>
      </c>
      <c r="J28" s="22" t="s">
        <v>17</v>
      </c>
      <c r="K28" s="22" t="s">
        <v>459</v>
      </c>
      <c r="L28" s="22" t="s">
        <v>19</v>
      </c>
      <c r="M28" s="22" t="s">
        <v>20</v>
      </c>
      <c r="N28" s="22" t="s">
        <v>476</v>
      </c>
      <c r="O28" s="22" t="s">
        <v>21</v>
      </c>
      <c r="P28" s="22" t="s">
        <v>22</v>
      </c>
      <c r="Q28" s="25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</row>
    <row r="29" spans="1:81" s="18" customFormat="1" ht="54" x14ac:dyDescent="0.25">
      <c r="A29" s="19"/>
      <c r="B29" s="29"/>
      <c r="C29" s="20" t="s">
        <v>500</v>
      </c>
      <c r="D29" s="21"/>
      <c r="E29" s="22"/>
      <c r="F29" s="23">
        <v>100000</v>
      </c>
      <c r="G29" s="120">
        <v>0</v>
      </c>
      <c r="H29" s="175">
        <v>0</v>
      </c>
      <c r="I29" s="181">
        <v>0</v>
      </c>
      <c r="J29" s="22"/>
      <c r="K29" s="22"/>
      <c r="L29" s="22"/>
      <c r="M29" s="22"/>
      <c r="N29" s="22"/>
      <c r="O29" s="22"/>
      <c r="P29" s="22"/>
      <c r="Q29" s="25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</row>
    <row r="30" spans="1:81" s="18" customFormat="1" ht="27" x14ac:dyDescent="0.25">
      <c r="A30" s="19"/>
      <c r="B30" s="29"/>
      <c r="C30" s="116" t="s">
        <v>482</v>
      </c>
      <c r="D30" s="21"/>
      <c r="E30" s="22"/>
      <c r="F30" s="23">
        <v>1700000</v>
      </c>
      <c r="G30" s="120">
        <v>0</v>
      </c>
      <c r="H30" s="175">
        <v>0</v>
      </c>
      <c r="I30" s="181">
        <v>0</v>
      </c>
      <c r="J30" s="22"/>
      <c r="K30" s="22"/>
      <c r="L30" s="22"/>
      <c r="M30" s="22"/>
      <c r="N30" s="22"/>
      <c r="O30" s="22"/>
      <c r="P30" s="22"/>
      <c r="Q30" s="25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</row>
    <row r="31" spans="1:81" s="18" customFormat="1" ht="40.5" x14ac:dyDescent="0.25">
      <c r="A31" s="19"/>
      <c r="B31" s="29"/>
      <c r="C31" s="20" t="s">
        <v>656</v>
      </c>
      <c r="D31" s="21"/>
      <c r="E31" s="22"/>
      <c r="F31" s="23">
        <v>850000</v>
      </c>
      <c r="G31" s="120">
        <v>0</v>
      </c>
      <c r="H31" s="175">
        <v>0</v>
      </c>
      <c r="I31" s="181">
        <v>0</v>
      </c>
      <c r="J31" s="22"/>
      <c r="K31" s="22"/>
      <c r="L31" s="22"/>
      <c r="M31" s="22"/>
      <c r="N31" s="22"/>
      <c r="O31" s="22"/>
      <c r="P31" s="22"/>
      <c r="Q31" s="25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</row>
    <row r="32" spans="1:81" s="18" customFormat="1" ht="13.5" x14ac:dyDescent="0.25">
      <c r="A32" s="19"/>
      <c r="B32" s="29"/>
      <c r="C32" s="116" t="s">
        <v>501</v>
      </c>
      <c r="D32" s="21"/>
      <c r="E32" s="22"/>
      <c r="F32" s="23">
        <v>50000</v>
      </c>
      <c r="G32" s="120">
        <v>0</v>
      </c>
      <c r="H32" s="175">
        <v>0</v>
      </c>
      <c r="I32" s="181">
        <v>0</v>
      </c>
      <c r="J32" s="22"/>
      <c r="K32" s="22"/>
      <c r="L32" s="22"/>
      <c r="M32" s="22"/>
      <c r="N32" s="22"/>
      <c r="O32" s="22"/>
      <c r="P32" s="22"/>
      <c r="Q32" s="25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</row>
    <row r="33" spans="1:81" s="18" customFormat="1" ht="27" x14ac:dyDescent="0.25">
      <c r="A33" s="19"/>
      <c r="B33" s="29"/>
      <c r="C33" s="116" t="s">
        <v>502</v>
      </c>
      <c r="D33" s="21"/>
      <c r="E33" s="22"/>
      <c r="F33" s="23">
        <v>60000</v>
      </c>
      <c r="G33" s="120">
        <v>0</v>
      </c>
      <c r="H33" s="175">
        <v>0</v>
      </c>
      <c r="I33" s="181">
        <v>0</v>
      </c>
      <c r="J33" s="22"/>
      <c r="K33" s="22"/>
      <c r="L33" s="22"/>
      <c r="M33" s="22"/>
      <c r="N33" s="22"/>
      <c r="O33" s="22"/>
      <c r="P33" s="22"/>
      <c r="Q33" s="25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</row>
    <row r="34" spans="1:81" s="18" customFormat="1" ht="54" x14ac:dyDescent="0.25">
      <c r="A34" s="19"/>
      <c r="B34" s="29"/>
      <c r="C34" s="116" t="s">
        <v>458</v>
      </c>
      <c r="D34" s="21"/>
      <c r="E34" s="22"/>
      <c r="F34" s="23">
        <v>1750000</v>
      </c>
      <c r="G34" s="120">
        <v>0</v>
      </c>
      <c r="H34" s="175">
        <v>0</v>
      </c>
      <c r="I34" s="181">
        <v>0</v>
      </c>
      <c r="J34" s="22"/>
      <c r="K34" s="22"/>
      <c r="L34" s="22"/>
      <c r="M34" s="22"/>
      <c r="N34" s="22"/>
      <c r="O34" s="22"/>
      <c r="P34" s="22"/>
      <c r="Q34" s="25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</row>
    <row r="35" spans="1:81" s="18" customFormat="1" ht="27" x14ac:dyDescent="0.25">
      <c r="A35" s="19"/>
      <c r="B35" s="29"/>
      <c r="C35" s="20" t="s">
        <v>503</v>
      </c>
      <c r="D35" s="21"/>
      <c r="E35" s="22"/>
      <c r="F35" s="23">
        <v>70000</v>
      </c>
      <c r="G35" s="120">
        <v>0</v>
      </c>
      <c r="H35" s="175">
        <v>0</v>
      </c>
      <c r="I35" s="181">
        <v>0</v>
      </c>
      <c r="J35" s="22"/>
      <c r="K35" s="22"/>
      <c r="L35" s="22"/>
      <c r="M35" s="22"/>
      <c r="N35" s="22"/>
      <c r="O35" s="22"/>
      <c r="P35" s="22"/>
      <c r="Q35" s="25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</row>
    <row r="36" spans="1:81" s="18" customFormat="1" ht="27" x14ac:dyDescent="0.25">
      <c r="A36" s="19"/>
      <c r="B36" s="29"/>
      <c r="C36" s="20" t="s">
        <v>504</v>
      </c>
      <c r="D36" s="21"/>
      <c r="E36" s="22"/>
      <c r="F36" s="23">
        <v>25000</v>
      </c>
      <c r="G36" s="120">
        <v>0</v>
      </c>
      <c r="H36" s="175">
        <v>0</v>
      </c>
      <c r="I36" s="181">
        <v>0</v>
      </c>
      <c r="J36" s="22"/>
      <c r="K36" s="22"/>
      <c r="L36" s="22"/>
      <c r="M36" s="22"/>
      <c r="N36" s="22"/>
      <c r="O36" s="22"/>
      <c r="P36" s="22"/>
      <c r="Q36" s="25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</row>
    <row r="37" spans="1:81" s="18" customFormat="1" ht="13.5" x14ac:dyDescent="0.25">
      <c r="A37" s="19"/>
      <c r="B37" s="29"/>
      <c r="C37" s="20" t="s">
        <v>505</v>
      </c>
      <c r="D37" s="21"/>
      <c r="E37" s="22"/>
      <c r="F37" s="23">
        <v>25000</v>
      </c>
      <c r="G37" s="120">
        <v>0</v>
      </c>
      <c r="H37" s="175">
        <v>0</v>
      </c>
      <c r="I37" s="181">
        <v>0</v>
      </c>
      <c r="J37" s="22"/>
      <c r="K37" s="22"/>
      <c r="L37" s="22"/>
      <c r="M37" s="22"/>
      <c r="N37" s="22"/>
      <c r="O37" s="22"/>
      <c r="P37" s="22"/>
      <c r="Q37" s="25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</row>
    <row r="38" spans="1:81" s="18" customFormat="1" ht="13.5" x14ac:dyDescent="0.25">
      <c r="A38" s="19"/>
      <c r="B38" s="29"/>
      <c r="C38" s="20" t="s">
        <v>69</v>
      </c>
      <c r="D38" s="21"/>
      <c r="E38" s="22"/>
      <c r="F38" s="23">
        <v>25000</v>
      </c>
      <c r="G38" s="120">
        <v>0</v>
      </c>
      <c r="H38" s="175">
        <v>0</v>
      </c>
      <c r="I38" s="181">
        <v>0</v>
      </c>
      <c r="J38" s="22"/>
      <c r="K38" s="22"/>
      <c r="L38" s="22"/>
      <c r="M38" s="22"/>
      <c r="N38" s="22"/>
      <c r="O38" s="22"/>
      <c r="P38" s="22"/>
      <c r="Q38" s="25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</row>
    <row r="39" spans="1:81" s="18" customFormat="1" ht="69" customHeight="1" x14ac:dyDescent="0.25">
      <c r="A39" s="19">
        <v>4</v>
      </c>
      <c r="B39" s="29" t="s">
        <v>506</v>
      </c>
      <c r="C39" s="115" t="s">
        <v>536</v>
      </c>
      <c r="D39" s="21" t="s">
        <v>15</v>
      </c>
      <c r="E39" s="22" t="s">
        <v>23</v>
      </c>
      <c r="F39" s="23">
        <v>1500000</v>
      </c>
      <c r="G39" s="110">
        <v>1585000</v>
      </c>
      <c r="H39" s="174">
        <v>1585000</v>
      </c>
      <c r="I39" s="181">
        <v>0</v>
      </c>
      <c r="J39" s="22" t="s">
        <v>17</v>
      </c>
      <c r="K39" s="22" t="s">
        <v>18</v>
      </c>
      <c r="L39" s="22" t="s">
        <v>24</v>
      </c>
      <c r="M39" s="22" t="s">
        <v>20</v>
      </c>
      <c r="N39" s="22" t="s">
        <v>476</v>
      </c>
      <c r="O39" s="22" t="s">
        <v>21</v>
      </c>
      <c r="P39" s="22" t="s">
        <v>22</v>
      </c>
      <c r="Q39" s="25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</row>
    <row r="40" spans="1:81" s="28" customFormat="1" ht="40.5" x14ac:dyDescent="0.25">
      <c r="A40" s="19">
        <v>5</v>
      </c>
      <c r="B40" s="29" t="s">
        <v>507</v>
      </c>
      <c r="C40" s="21" t="s">
        <v>25</v>
      </c>
      <c r="D40" s="21" t="s">
        <v>26</v>
      </c>
      <c r="E40" s="22" t="s">
        <v>27</v>
      </c>
      <c r="F40" s="23">
        <v>950000</v>
      </c>
      <c r="G40" s="110">
        <v>950000</v>
      </c>
      <c r="H40" s="174">
        <v>950000</v>
      </c>
      <c r="I40" s="181">
        <v>950000</v>
      </c>
      <c r="J40" s="22" t="s">
        <v>17</v>
      </c>
      <c r="K40" s="22" t="s">
        <v>18</v>
      </c>
      <c r="L40" s="22" t="s">
        <v>24</v>
      </c>
      <c r="M40" s="22" t="s">
        <v>20</v>
      </c>
      <c r="N40" s="22" t="s">
        <v>476</v>
      </c>
      <c r="O40" s="22" t="s">
        <v>28</v>
      </c>
      <c r="P40" s="22" t="s">
        <v>22</v>
      </c>
      <c r="Q40" s="25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</row>
    <row r="41" spans="1:81" s="28" customFormat="1" ht="57" customHeight="1" x14ac:dyDescent="0.25">
      <c r="A41" s="19">
        <v>6</v>
      </c>
      <c r="B41" s="29" t="s">
        <v>514</v>
      </c>
      <c r="C41" s="21" t="s">
        <v>31</v>
      </c>
      <c r="D41" s="21" t="s">
        <v>32</v>
      </c>
      <c r="E41" s="22" t="s">
        <v>33</v>
      </c>
      <c r="F41" s="23">
        <f>SUM(F42:F44)</f>
        <v>77000</v>
      </c>
      <c r="G41" s="110">
        <f>SUM(G42:G47)</f>
        <v>143330</v>
      </c>
      <c r="H41" s="174">
        <f>SUM(H42:H47)</f>
        <v>130000</v>
      </c>
      <c r="I41" s="181">
        <f>SUM(I42:I47)</f>
        <v>125400</v>
      </c>
      <c r="J41" s="22" t="s">
        <v>460</v>
      </c>
      <c r="K41" s="22" t="s">
        <v>459</v>
      </c>
      <c r="L41" s="22" t="s">
        <v>41</v>
      </c>
      <c r="M41" s="22" t="s">
        <v>20</v>
      </c>
      <c r="N41" s="49" t="s">
        <v>605</v>
      </c>
      <c r="O41" s="22" t="s">
        <v>21</v>
      </c>
      <c r="P41" s="22" t="s">
        <v>22</v>
      </c>
      <c r="Q41" s="25"/>
      <c r="R41" s="93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</row>
    <row r="42" spans="1:81" s="28" customFormat="1" ht="27" x14ac:dyDescent="0.25">
      <c r="A42" s="19"/>
      <c r="B42" s="29"/>
      <c r="C42" s="20" t="s">
        <v>34</v>
      </c>
      <c r="D42" s="21"/>
      <c r="E42" s="22"/>
      <c r="F42" s="23">
        <v>38000</v>
      </c>
      <c r="G42" s="110">
        <v>38000</v>
      </c>
      <c r="H42" s="174">
        <v>38000</v>
      </c>
      <c r="I42" s="181">
        <v>42750</v>
      </c>
      <c r="J42" s="22"/>
      <c r="K42" s="22"/>
      <c r="L42" s="22"/>
      <c r="M42" s="22"/>
      <c r="N42" s="22"/>
      <c r="O42" s="22"/>
      <c r="P42" s="22"/>
      <c r="Q42" s="25"/>
      <c r="R42" s="93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</row>
    <row r="43" spans="1:81" s="28" customFormat="1" ht="27" x14ac:dyDescent="0.25">
      <c r="A43" s="19"/>
      <c r="B43" s="29"/>
      <c r="C43" s="20" t="s">
        <v>455</v>
      </c>
      <c r="D43" s="21"/>
      <c r="E43" s="22"/>
      <c r="F43" s="23">
        <v>15000</v>
      </c>
      <c r="G43" s="110">
        <v>15000</v>
      </c>
      <c r="H43" s="174">
        <v>0</v>
      </c>
      <c r="I43" s="181">
        <v>0</v>
      </c>
      <c r="J43" s="22"/>
      <c r="K43" s="22"/>
      <c r="L43" s="22"/>
      <c r="M43" s="22"/>
      <c r="N43" s="22"/>
      <c r="O43" s="22"/>
      <c r="P43" s="22"/>
      <c r="Q43" s="25"/>
      <c r="R43" s="93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</row>
    <row r="44" spans="1:81" s="28" customFormat="1" ht="27" x14ac:dyDescent="0.25">
      <c r="A44" s="19"/>
      <c r="B44" s="29"/>
      <c r="C44" s="20" t="s">
        <v>35</v>
      </c>
      <c r="D44" s="21"/>
      <c r="E44" s="22"/>
      <c r="F44" s="23">
        <v>24000</v>
      </c>
      <c r="G44" s="110">
        <v>24000</v>
      </c>
      <c r="H44" s="174">
        <v>24000</v>
      </c>
      <c r="I44" s="181">
        <v>23250</v>
      </c>
      <c r="J44" s="22"/>
      <c r="K44" s="22"/>
      <c r="L44" s="22"/>
      <c r="M44" s="22"/>
      <c r="N44" s="22"/>
      <c r="O44" s="22"/>
      <c r="P44" s="22"/>
      <c r="Q44" s="25"/>
      <c r="R44" s="93"/>
      <c r="S44" s="27"/>
      <c r="T44" s="27"/>
      <c r="U44" s="93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</row>
    <row r="45" spans="1:81" s="28" customFormat="1" ht="27" x14ac:dyDescent="0.25">
      <c r="A45" s="19"/>
      <c r="B45" s="29"/>
      <c r="C45" s="20" t="s">
        <v>604</v>
      </c>
      <c r="D45" s="21"/>
      <c r="E45" s="22"/>
      <c r="F45" s="23"/>
      <c r="G45" s="110">
        <v>16500</v>
      </c>
      <c r="H45" s="174">
        <v>68000</v>
      </c>
      <c r="I45" s="181">
        <v>59400</v>
      </c>
      <c r="J45" s="22"/>
      <c r="K45" s="22"/>
      <c r="L45" s="22"/>
      <c r="M45" s="22"/>
      <c r="N45" s="22"/>
      <c r="O45" s="22"/>
      <c r="P45" s="22"/>
      <c r="Q45" s="25"/>
      <c r="R45" s="93"/>
      <c r="S45" s="27"/>
      <c r="T45" s="27"/>
      <c r="U45" s="93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</row>
    <row r="46" spans="1:81" s="28" customFormat="1" ht="13.5" x14ac:dyDescent="0.25">
      <c r="A46" s="19"/>
      <c r="B46" s="29"/>
      <c r="C46" s="116" t="s">
        <v>537</v>
      </c>
      <c r="D46" s="21"/>
      <c r="E46" s="22"/>
      <c r="F46" s="23"/>
      <c r="G46" s="110">
        <v>20790</v>
      </c>
      <c r="H46" s="174">
        <v>0</v>
      </c>
      <c r="I46" s="181">
        <v>0</v>
      </c>
      <c r="J46" s="22"/>
      <c r="K46" s="22"/>
      <c r="L46" s="22"/>
      <c r="M46" s="22"/>
      <c r="N46" s="22"/>
      <c r="O46" s="22"/>
      <c r="P46" s="22"/>
      <c r="Q46" s="25"/>
      <c r="R46" s="93"/>
      <c r="S46" s="27"/>
      <c r="T46" s="27"/>
      <c r="U46" s="93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</row>
    <row r="47" spans="1:81" s="28" customFormat="1" ht="27" x14ac:dyDescent="0.25">
      <c r="A47" s="19"/>
      <c r="B47" s="29"/>
      <c r="C47" s="116" t="s">
        <v>538</v>
      </c>
      <c r="D47" s="21"/>
      <c r="E47" s="22"/>
      <c r="F47" s="23"/>
      <c r="G47" s="110">
        <v>29040</v>
      </c>
      <c r="H47" s="174">
        <v>0</v>
      </c>
      <c r="I47" s="181">
        <v>0</v>
      </c>
      <c r="J47" s="22"/>
      <c r="K47" s="22"/>
      <c r="L47" s="22"/>
      <c r="M47" s="22"/>
      <c r="N47" s="22"/>
      <c r="O47" s="22"/>
      <c r="P47" s="22"/>
      <c r="Q47" s="25"/>
      <c r="R47" s="93"/>
      <c r="S47" s="27"/>
      <c r="T47" s="27"/>
      <c r="U47" s="93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</row>
    <row r="48" spans="1:81" s="28" customFormat="1" ht="27" x14ac:dyDescent="0.25">
      <c r="A48" s="19">
        <v>7</v>
      </c>
      <c r="B48" s="29" t="s">
        <v>36</v>
      </c>
      <c r="C48" s="20" t="s">
        <v>37</v>
      </c>
      <c r="D48" s="21" t="s">
        <v>38</v>
      </c>
      <c r="E48" s="22" t="s">
        <v>39</v>
      </c>
      <c r="F48" s="23">
        <v>120000</v>
      </c>
      <c r="G48" s="110">
        <v>50000</v>
      </c>
      <c r="H48" s="174">
        <v>0</v>
      </c>
      <c r="I48" s="181">
        <v>0</v>
      </c>
      <c r="J48" s="22" t="s">
        <v>40</v>
      </c>
      <c r="K48" s="22"/>
      <c r="L48" s="22" t="s">
        <v>41</v>
      </c>
      <c r="M48" s="22" t="s">
        <v>20</v>
      </c>
      <c r="N48" s="22" t="s">
        <v>475</v>
      </c>
      <c r="O48" s="22" t="s">
        <v>21</v>
      </c>
      <c r="P48" s="22" t="s">
        <v>22</v>
      </c>
      <c r="Q48" s="25"/>
      <c r="R48" s="93"/>
      <c r="S48" s="27"/>
      <c r="T48" s="27"/>
      <c r="U48" s="93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</row>
    <row r="49" spans="1:81" s="18" customFormat="1" ht="54" x14ac:dyDescent="0.25">
      <c r="A49" s="19">
        <v>8</v>
      </c>
      <c r="B49" s="29" t="s">
        <v>42</v>
      </c>
      <c r="C49" s="21" t="s">
        <v>477</v>
      </c>
      <c r="D49" s="21" t="s">
        <v>43</v>
      </c>
      <c r="E49" s="22" t="s">
        <v>44</v>
      </c>
      <c r="F49" s="23">
        <v>120000</v>
      </c>
      <c r="G49" s="110">
        <v>120000</v>
      </c>
      <c r="H49" s="174">
        <v>120000</v>
      </c>
      <c r="I49" s="181">
        <v>120000</v>
      </c>
      <c r="J49" s="22" t="s">
        <v>40</v>
      </c>
      <c r="K49" s="22"/>
      <c r="L49" s="22" t="s">
        <v>41</v>
      </c>
      <c r="M49" s="22" t="s">
        <v>20</v>
      </c>
      <c r="N49" s="22" t="s">
        <v>468</v>
      </c>
      <c r="O49" s="22" t="s">
        <v>28</v>
      </c>
      <c r="P49" s="22" t="s">
        <v>22</v>
      </c>
      <c r="Q49" s="25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</row>
    <row r="50" spans="1:81" s="28" customFormat="1" ht="38.25" customHeight="1" x14ac:dyDescent="0.25">
      <c r="A50" s="19">
        <v>9</v>
      </c>
      <c r="B50" s="29" t="s">
        <v>45</v>
      </c>
      <c r="C50" s="30" t="s">
        <v>46</v>
      </c>
      <c r="D50" s="30" t="s">
        <v>47</v>
      </c>
      <c r="E50" s="26" t="s">
        <v>48</v>
      </c>
      <c r="F50" s="31">
        <v>198000</v>
      </c>
      <c r="G50" s="129">
        <v>198000</v>
      </c>
      <c r="H50" s="176">
        <v>170000</v>
      </c>
      <c r="I50" s="200">
        <v>170000</v>
      </c>
      <c r="J50" s="22" t="s">
        <v>40</v>
      </c>
      <c r="K50" s="26"/>
      <c r="L50" s="26" t="s">
        <v>41</v>
      </c>
      <c r="M50" s="26" t="s">
        <v>20</v>
      </c>
      <c r="N50" s="26" t="s">
        <v>467</v>
      </c>
      <c r="O50" s="22" t="s">
        <v>21</v>
      </c>
      <c r="P50" s="22" t="s">
        <v>22</v>
      </c>
      <c r="Q50" s="25"/>
      <c r="R50" s="93"/>
      <c r="S50" s="27"/>
      <c r="T50" s="27"/>
      <c r="U50" s="93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</row>
    <row r="51" spans="1:81" s="28" customFormat="1" ht="27" x14ac:dyDescent="0.25">
      <c r="A51" s="19">
        <v>10</v>
      </c>
      <c r="B51" s="29" t="s">
        <v>49</v>
      </c>
      <c r="C51" s="30" t="s">
        <v>50</v>
      </c>
      <c r="D51" s="30" t="s">
        <v>51</v>
      </c>
      <c r="E51" s="26" t="s">
        <v>52</v>
      </c>
      <c r="F51" s="31">
        <v>25000</v>
      </c>
      <c r="G51" s="129">
        <v>25000</v>
      </c>
      <c r="H51" s="176">
        <v>25000</v>
      </c>
      <c r="I51" s="200">
        <v>0</v>
      </c>
      <c r="J51" s="22" t="s">
        <v>40</v>
      </c>
      <c r="K51" s="26"/>
      <c r="L51" s="22" t="s">
        <v>41</v>
      </c>
      <c r="M51" s="22" t="s">
        <v>83</v>
      </c>
      <c r="N51" s="22" t="s">
        <v>481</v>
      </c>
      <c r="O51" s="22" t="s">
        <v>21</v>
      </c>
      <c r="P51" s="22" t="s">
        <v>22</v>
      </c>
      <c r="Q51" s="25"/>
      <c r="R51" s="93"/>
      <c r="S51" s="27"/>
      <c r="T51" s="27"/>
      <c r="U51" s="93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</row>
    <row r="52" spans="1:81" s="18" customFormat="1" ht="27" x14ac:dyDescent="0.25">
      <c r="A52" s="19">
        <v>11</v>
      </c>
      <c r="B52" s="29" t="s">
        <v>53</v>
      </c>
      <c r="C52" s="30" t="s">
        <v>54</v>
      </c>
      <c r="D52" s="30" t="s">
        <v>55</v>
      </c>
      <c r="E52" s="26" t="s">
        <v>56</v>
      </c>
      <c r="F52" s="31">
        <v>50000</v>
      </c>
      <c r="G52" s="129">
        <v>50000</v>
      </c>
      <c r="H52" s="176">
        <v>50000</v>
      </c>
      <c r="I52" s="200">
        <v>50000</v>
      </c>
      <c r="J52" s="22" t="s">
        <v>40</v>
      </c>
      <c r="K52" s="26"/>
      <c r="L52" s="26" t="s">
        <v>41</v>
      </c>
      <c r="M52" s="153" t="s">
        <v>606</v>
      </c>
      <c r="N52" s="26" t="s">
        <v>468</v>
      </c>
      <c r="O52" s="22" t="s">
        <v>28</v>
      </c>
      <c r="P52" s="26" t="s">
        <v>22</v>
      </c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</row>
    <row r="53" spans="1:81" s="18" customFormat="1" ht="27" x14ac:dyDescent="0.25">
      <c r="A53" s="19">
        <v>12</v>
      </c>
      <c r="B53" s="29" t="s">
        <v>57</v>
      </c>
      <c r="C53" s="21" t="s">
        <v>478</v>
      </c>
      <c r="D53" s="21" t="s">
        <v>58</v>
      </c>
      <c r="E53" s="22" t="s">
        <v>59</v>
      </c>
      <c r="F53" s="23">
        <v>198000</v>
      </c>
      <c r="G53" s="110">
        <v>198000</v>
      </c>
      <c r="H53" s="174">
        <v>198000</v>
      </c>
      <c r="I53" s="181">
        <v>198000</v>
      </c>
      <c r="J53" s="22" t="s">
        <v>40</v>
      </c>
      <c r="K53" s="22"/>
      <c r="L53" s="22" t="s">
        <v>41</v>
      </c>
      <c r="M53" s="22" t="s">
        <v>20</v>
      </c>
      <c r="N53" s="26" t="s">
        <v>467</v>
      </c>
      <c r="O53" s="22" t="s">
        <v>28</v>
      </c>
      <c r="P53" s="22" t="s">
        <v>22</v>
      </c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</row>
    <row r="54" spans="1:81" s="18" customFormat="1" ht="27" x14ac:dyDescent="0.25">
      <c r="A54" s="19">
        <v>13</v>
      </c>
      <c r="B54" s="29" t="s">
        <v>60</v>
      </c>
      <c r="C54" s="21" t="s">
        <v>479</v>
      </c>
      <c r="D54" s="21" t="s">
        <v>61</v>
      </c>
      <c r="E54" s="22" t="s">
        <v>62</v>
      </c>
      <c r="F54" s="23">
        <v>55000</v>
      </c>
      <c r="G54" s="110">
        <v>55000</v>
      </c>
      <c r="H54" s="174">
        <v>55000</v>
      </c>
      <c r="I54" s="181">
        <v>55000</v>
      </c>
      <c r="J54" s="22" t="s">
        <v>40</v>
      </c>
      <c r="K54" s="22"/>
      <c r="L54" s="22" t="s">
        <v>41</v>
      </c>
      <c r="M54" s="22" t="s">
        <v>20</v>
      </c>
      <c r="N54" s="26" t="s">
        <v>475</v>
      </c>
      <c r="O54" s="22" t="s">
        <v>28</v>
      </c>
      <c r="P54" s="22" t="s">
        <v>22</v>
      </c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</row>
    <row r="55" spans="1:81" s="18" customFormat="1" ht="27" x14ac:dyDescent="0.25">
      <c r="A55" s="19">
        <v>14</v>
      </c>
      <c r="B55" s="29" t="s">
        <v>63</v>
      </c>
      <c r="C55" s="21" t="s">
        <v>480</v>
      </c>
      <c r="D55" s="21" t="s">
        <v>64</v>
      </c>
      <c r="E55" s="22" t="s">
        <v>65</v>
      </c>
      <c r="F55" s="23">
        <v>180000</v>
      </c>
      <c r="G55" s="110">
        <v>180000</v>
      </c>
      <c r="H55" s="174">
        <v>180000</v>
      </c>
      <c r="I55" s="181">
        <v>180000</v>
      </c>
      <c r="J55" s="22" t="s">
        <v>40</v>
      </c>
      <c r="K55" s="22"/>
      <c r="L55" s="22" t="s">
        <v>41</v>
      </c>
      <c r="M55" s="22" t="s">
        <v>20</v>
      </c>
      <c r="N55" s="26" t="s">
        <v>475</v>
      </c>
      <c r="O55" s="22" t="s">
        <v>28</v>
      </c>
      <c r="P55" s="22" t="s">
        <v>22</v>
      </c>
      <c r="Q55" s="25"/>
      <c r="R55" s="17"/>
      <c r="S55" s="90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</row>
    <row r="56" spans="1:81" s="18" customFormat="1" ht="27" x14ac:dyDescent="0.25">
      <c r="A56" s="19">
        <v>15</v>
      </c>
      <c r="B56" s="29" t="s">
        <v>66</v>
      </c>
      <c r="C56" s="21" t="s">
        <v>68</v>
      </c>
      <c r="D56" s="21" t="s">
        <v>69</v>
      </c>
      <c r="E56" s="22" t="s">
        <v>70</v>
      </c>
      <c r="F56" s="24">
        <v>190000</v>
      </c>
      <c r="G56" s="111">
        <v>190000</v>
      </c>
      <c r="H56" s="177">
        <v>190000</v>
      </c>
      <c r="I56" s="182">
        <v>0</v>
      </c>
      <c r="J56" s="22" t="s">
        <v>40</v>
      </c>
      <c r="K56" s="22"/>
      <c r="L56" s="22" t="s">
        <v>41</v>
      </c>
      <c r="M56" s="22" t="s">
        <v>20</v>
      </c>
      <c r="N56" s="26" t="s">
        <v>468</v>
      </c>
      <c r="O56" s="22" t="s">
        <v>28</v>
      </c>
      <c r="P56" s="22" t="s">
        <v>22</v>
      </c>
      <c r="Q56" s="25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</row>
    <row r="57" spans="1:81" s="28" customFormat="1" ht="27" x14ac:dyDescent="0.25">
      <c r="A57" s="19">
        <v>16</v>
      </c>
      <c r="B57" s="29" t="s">
        <v>67</v>
      </c>
      <c r="C57" s="21" t="s">
        <v>72</v>
      </c>
      <c r="D57" s="21" t="s">
        <v>73</v>
      </c>
      <c r="E57" s="22" t="s">
        <v>74</v>
      </c>
      <c r="F57" s="23">
        <v>100000</v>
      </c>
      <c r="G57" s="110">
        <v>100000</v>
      </c>
      <c r="H57" s="174">
        <v>100000</v>
      </c>
      <c r="I57" s="181">
        <v>100000</v>
      </c>
      <c r="J57" s="22" t="s">
        <v>40</v>
      </c>
      <c r="K57" s="22"/>
      <c r="L57" s="22" t="s">
        <v>41</v>
      </c>
      <c r="M57" s="22" t="s">
        <v>20</v>
      </c>
      <c r="N57" s="26" t="s">
        <v>476</v>
      </c>
      <c r="O57" s="22" t="s">
        <v>28</v>
      </c>
      <c r="P57" s="22" t="s">
        <v>22</v>
      </c>
      <c r="Q57" s="25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</row>
    <row r="58" spans="1:81" s="28" customFormat="1" ht="27" x14ac:dyDescent="0.25">
      <c r="A58" s="19">
        <v>17</v>
      </c>
      <c r="B58" s="29" t="s">
        <v>71</v>
      </c>
      <c r="C58" s="21" t="s">
        <v>76</v>
      </c>
      <c r="D58" s="21" t="s">
        <v>76</v>
      </c>
      <c r="E58" s="22" t="s">
        <v>77</v>
      </c>
      <c r="F58" s="24">
        <v>198000</v>
      </c>
      <c r="G58" s="111">
        <v>198000</v>
      </c>
      <c r="H58" s="177">
        <v>198000</v>
      </c>
      <c r="I58" s="182">
        <v>198000</v>
      </c>
      <c r="J58" s="22" t="s">
        <v>40</v>
      </c>
      <c r="K58" s="22"/>
      <c r="L58" s="22" t="s">
        <v>41</v>
      </c>
      <c r="M58" s="22" t="s">
        <v>20</v>
      </c>
      <c r="N58" s="26" t="s">
        <v>476</v>
      </c>
      <c r="O58" s="22" t="s">
        <v>78</v>
      </c>
      <c r="P58" s="22" t="s">
        <v>22</v>
      </c>
      <c r="Q58" s="25"/>
      <c r="R58" s="93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</row>
    <row r="59" spans="1:81" s="28" customFormat="1" ht="24" customHeight="1" x14ac:dyDescent="0.25">
      <c r="A59" s="19">
        <v>18</v>
      </c>
      <c r="B59" s="29" t="s">
        <v>75</v>
      </c>
      <c r="C59" s="21" t="s">
        <v>80</v>
      </c>
      <c r="D59" s="21" t="s">
        <v>81</v>
      </c>
      <c r="E59" s="22" t="s">
        <v>82</v>
      </c>
      <c r="F59" s="23">
        <v>15000</v>
      </c>
      <c r="G59" s="110">
        <v>15000</v>
      </c>
      <c r="H59" s="174">
        <v>15000</v>
      </c>
      <c r="I59" s="181">
        <v>10000</v>
      </c>
      <c r="J59" s="22" t="s">
        <v>40</v>
      </c>
      <c r="K59" s="22"/>
      <c r="L59" s="22" t="s">
        <v>41</v>
      </c>
      <c r="M59" s="22" t="s">
        <v>83</v>
      </c>
      <c r="N59" s="26"/>
      <c r="O59" s="22" t="s">
        <v>28</v>
      </c>
      <c r="P59" s="22" t="s">
        <v>22</v>
      </c>
      <c r="Q59" s="25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</row>
    <row r="60" spans="1:81" s="28" customFormat="1" ht="24" customHeight="1" x14ac:dyDescent="0.25">
      <c r="A60" s="19">
        <v>19</v>
      </c>
      <c r="B60" s="29" t="s">
        <v>79</v>
      </c>
      <c r="C60" s="21" t="s">
        <v>541</v>
      </c>
      <c r="D60" s="21" t="s">
        <v>85</v>
      </c>
      <c r="E60" s="22" t="s">
        <v>86</v>
      </c>
      <c r="F60" s="23">
        <v>100000</v>
      </c>
      <c r="G60" s="110">
        <v>80000</v>
      </c>
      <c r="H60" s="174">
        <v>55000</v>
      </c>
      <c r="I60" s="181">
        <v>55000</v>
      </c>
      <c r="J60" s="22" t="s">
        <v>40</v>
      </c>
      <c r="K60" s="22"/>
      <c r="L60" s="22" t="s">
        <v>41</v>
      </c>
      <c r="M60" s="22" t="s">
        <v>83</v>
      </c>
      <c r="N60" s="22"/>
      <c r="O60" s="22"/>
      <c r="P60" s="22" t="s">
        <v>22</v>
      </c>
      <c r="Q60" s="25"/>
      <c r="R60" s="93"/>
      <c r="S60" s="27"/>
      <c r="T60" s="27"/>
      <c r="U60" s="93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</row>
    <row r="61" spans="1:81" s="28" customFormat="1" ht="24" customHeight="1" x14ac:dyDescent="0.25">
      <c r="A61" s="19">
        <v>20</v>
      </c>
      <c r="B61" s="127" t="s">
        <v>567</v>
      </c>
      <c r="C61" s="118" t="s">
        <v>540</v>
      </c>
      <c r="D61" s="118" t="s">
        <v>596</v>
      </c>
      <c r="E61" s="119" t="s">
        <v>595</v>
      </c>
      <c r="F61" s="120"/>
      <c r="G61" s="120">
        <v>40000</v>
      </c>
      <c r="H61" s="174">
        <v>35000</v>
      </c>
      <c r="I61" s="181">
        <v>35000</v>
      </c>
      <c r="J61" s="119" t="s">
        <v>40</v>
      </c>
      <c r="K61" s="119"/>
      <c r="L61" s="119" t="s">
        <v>41</v>
      </c>
      <c r="M61" s="119" t="s">
        <v>83</v>
      </c>
      <c r="N61" s="119"/>
      <c r="O61" s="119"/>
      <c r="P61" s="119" t="s">
        <v>22</v>
      </c>
      <c r="Q61" s="25"/>
      <c r="R61" s="93"/>
      <c r="S61" s="27"/>
      <c r="T61" s="27"/>
      <c r="U61" s="93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</row>
    <row r="62" spans="1:81" s="28" customFormat="1" ht="24" customHeight="1" x14ac:dyDescent="0.25">
      <c r="A62" s="19">
        <v>21</v>
      </c>
      <c r="B62" s="121" t="s">
        <v>84</v>
      </c>
      <c r="C62" s="122" t="s">
        <v>88</v>
      </c>
      <c r="D62" s="21" t="s">
        <v>89</v>
      </c>
      <c r="E62" s="22" t="s">
        <v>90</v>
      </c>
      <c r="F62" s="23">
        <v>5500</v>
      </c>
      <c r="G62" s="110">
        <v>0</v>
      </c>
      <c r="H62" s="174">
        <v>0</v>
      </c>
      <c r="I62" s="181">
        <v>0</v>
      </c>
      <c r="J62" s="22" t="s">
        <v>40</v>
      </c>
      <c r="K62" s="22"/>
      <c r="L62" s="22" t="s">
        <v>41</v>
      </c>
      <c r="M62" s="22" t="s">
        <v>83</v>
      </c>
      <c r="N62" s="22"/>
      <c r="O62" s="22"/>
      <c r="P62" s="22" t="s">
        <v>22</v>
      </c>
      <c r="Q62" s="25"/>
      <c r="R62" s="93"/>
      <c r="S62" s="27"/>
      <c r="T62" s="27"/>
      <c r="U62" s="93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</row>
    <row r="63" spans="1:81" s="28" customFormat="1" ht="24" customHeight="1" x14ac:dyDescent="0.25">
      <c r="A63" s="19">
        <v>22</v>
      </c>
      <c r="B63" s="29" t="s">
        <v>87</v>
      </c>
      <c r="C63" s="21" t="s">
        <v>542</v>
      </c>
      <c r="D63" s="21" t="s">
        <v>92</v>
      </c>
      <c r="E63" s="22" t="s">
        <v>93</v>
      </c>
      <c r="F63" s="23">
        <v>20000</v>
      </c>
      <c r="G63" s="110">
        <v>20000</v>
      </c>
      <c r="H63" s="174">
        <v>5000</v>
      </c>
      <c r="I63" s="181">
        <v>0</v>
      </c>
      <c r="J63" s="22" t="s">
        <v>40</v>
      </c>
      <c r="K63" s="22"/>
      <c r="L63" s="22" t="s">
        <v>41</v>
      </c>
      <c r="M63" s="22" t="s">
        <v>83</v>
      </c>
      <c r="N63" s="22"/>
      <c r="O63" s="22"/>
      <c r="P63" s="22" t="s">
        <v>22</v>
      </c>
      <c r="Q63" s="25"/>
      <c r="R63" s="93"/>
      <c r="S63" s="27"/>
      <c r="T63" s="27"/>
      <c r="U63" s="93"/>
      <c r="V63" s="93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</row>
    <row r="64" spans="1:81" s="28" customFormat="1" ht="27" x14ac:dyDescent="0.25">
      <c r="A64" s="19">
        <v>23</v>
      </c>
      <c r="B64" s="29" t="s">
        <v>91</v>
      </c>
      <c r="C64" s="21" t="s">
        <v>96</v>
      </c>
      <c r="D64" s="21" t="s">
        <v>97</v>
      </c>
      <c r="E64" s="22" t="s">
        <v>98</v>
      </c>
      <c r="F64" s="23">
        <v>2500</v>
      </c>
      <c r="G64" s="110">
        <v>2500</v>
      </c>
      <c r="H64" s="174">
        <v>2500</v>
      </c>
      <c r="I64" s="181">
        <v>0</v>
      </c>
      <c r="J64" s="22" t="s">
        <v>40</v>
      </c>
      <c r="K64" s="22"/>
      <c r="L64" s="22" t="s">
        <v>41</v>
      </c>
      <c r="M64" s="22" t="s">
        <v>83</v>
      </c>
      <c r="N64" s="22"/>
      <c r="O64" s="22"/>
      <c r="P64" s="22" t="s">
        <v>22</v>
      </c>
      <c r="Q64" s="25"/>
      <c r="R64" s="93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</row>
    <row r="65" spans="1:81" s="28" customFormat="1" ht="27" x14ac:dyDescent="0.25">
      <c r="A65" s="19">
        <v>24</v>
      </c>
      <c r="B65" s="29" t="s">
        <v>94</v>
      </c>
      <c r="C65" s="21" t="s">
        <v>543</v>
      </c>
      <c r="D65" s="21" t="s">
        <v>89</v>
      </c>
      <c r="E65" s="22" t="s">
        <v>90</v>
      </c>
      <c r="F65" s="23">
        <v>10000</v>
      </c>
      <c r="G65" s="110">
        <v>5000</v>
      </c>
      <c r="H65" s="174">
        <v>5000</v>
      </c>
      <c r="I65" s="181">
        <v>0</v>
      </c>
      <c r="J65" s="22" t="s">
        <v>40</v>
      </c>
      <c r="K65" s="22"/>
      <c r="L65" s="22" t="s">
        <v>41</v>
      </c>
      <c r="M65" s="22" t="s">
        <v>83</v>
      </c>
      <c r="N65" s="22"/>
      <c r="O65" s="22"/>
      <c r="P65" s="22" t="s">
        <v>22</v>
      </c>
      <c r="Q65" s="25"/>
      <c r="R65" s="93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</row>
    <row r="66" spans="1:81" s="28" customFormat="1" ht="27" x14ac:dyDescent="0.25">
      <c r="A66" s="19">
        <v>25</v>
      </c>
      <c r="B66" s="29" t="s">
        <v>95</v>
      </c>
      <c r="C66" s="21" t="s">
        <v>101</v>
      </c>
      <c r="D66" s="21" t="s">
        <v>89</v>
      </c>
      <c r="E66" s="22" t="s">
        <v>90</v>
      </c>
      <c r="F66" s="23">
        <v>5500</v>
      </c>
      <c r="G66" s="110">
        <v>5500</v>
      </c>
      <c r="H66" s="174">
        <v>5500</v>
      </c>
      <c r="I66" s="181">
        <v>3000</v>
      </c>
      <c r="J66" s="22" t="s">
        <v>40</v>
      </c>
      <c r="K66" s="22"/>
      <c r="L66" s="22" t="s">
        <v>41</v>
      </c>
      <c r="M66" s="22" t="s">
        <v>83</v>
      </c>
      <c r="N66" s="22"/>
      <c r="O66" s="22"/>
      <c r="P66" s="22" t="s">
        <v>22</v>
      </c>
      <c r="Q66" s="25"/>
      <c r="R66" s="93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</row>
    <row r="67" spans="1:81" s="28" customFormat="1" ht="23.25" customHeight="1" x14ac:dyDescent="0.25">
      <c r="A67" s="19">
        <v>26</v>
      </c>
      <c r="B67" s="29" t="s">
        <v>99</v>
      </c>
      <c r="C67" s="21" t="s">
        <v>712</v>
      </c>
      <c r="D67" s="21" t="s">
        <v>103</v>
      </c>
      <c r="E67" s="22" t="s">
        <v>104</v>
      </c>
      <c r="F67" s="23">
        <v>20000</v>
      </c>
      <c r="G67" s="110">
        <v>33900</v>
      </c>
      <c r="H67" s="174">
        <v>33900</v>
      </c>
      <c r="I67" s="181">
        <v>22200</v>
      </c>
      <c r="J67" s="22" t="s">
        <v>40</v>
      </c>
      <c r="K67" s="22"/>
      <c r="L67" s="22" t="s">
        <v>41</v>
      </c>
      <c r="M67" s="22" t="s">
        <v>83</v>
      </c>
      <c r="N67" s="22"/>
      <c r="O67" s="22"/>
      <c r="P67" s="22" t="s">
        <v>22</v>
      </c>
      <c r="Q67" s="25"/>
      <c r="R67" s="93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</row>
    <row r="68" spans="1:81" s="28" customFormat="1" ht="23.25" customHeight="1" x14ac:dyDescent="0.25">
      <c r="A68" s="19">
        <v>27</v>
      </c>
      <c r="B68" s="29" t="s">
        <v>100</v>
      </c>
      <c r="C68" s="21" t="s">
        <v>106</v>
      </c>
      <c r="D68" s="21" t="s">
        <v>107</v>
      </c>
      <c r="E68" s="22" t="s">
        <v>108</v>
      </c>
      <c r="F68" s="23">
        <v>30000</v>
      </c>
      <c r="G68" s="110">
        <v>75000</v>
      </c>
      <c r="H68" s="174">
        <v>75000</v>
      </c>
      <c r="I68" s="181">
        <v>75000</v>
      </c>
      <c r="J68" s="22" t="s">
        <v>40</v>
      </c>
      <c r="K68" s="22"/>
      <c r="L68" s="22" t="s">
        <v>41</v>
      </c>
      <c r="M68" s="22" t="s">
        <v>83</v>
      </c>
      <c r="N68" s="22"/>
      <c r="O68" s="22"/>
      <c r="P68" s="22" t="s">
        <v>22</v>
      </c>
      <c r="Q68" s="25"/>
      <c r="R68" s="93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</row>
    <row r="69" spans="1:81" s="28" customFormat="1" ht="23.25" customHeight="1" x14ac:dyDescent="0.25">
      <c r="A69" s="19">
        <v>28</v>
      </c>
      <c r="B69" s="29" t="s">
        <v>102</v>
      </c>
      <c r="C69" s="21" t="s">
        <v>110</v>
      </c>
      <c r="D69" s="21" t="s">
        <v>111</v>
      </c>
      <c r="E69" s="22" t="s">
        <v>112</v>
      </c>
      <c r="F69" s="23">
        <v>55000</v>
      </c>
      <c r="G69" s="110">
        <v>55000</v>
      </c>
      <c r="H69" s="174">
        <v>75000</v>
      </c>
      <c r="I69" s="181">
        <v>75000</v>
      </c>
      <c r="J69" s="22" t="s">
        <v>40</v>
      </c>
      <c r="K69" s="22"/>
      <c r="L69" s="22" t="s">
        <v>41</v>
      </c>
      <c r="M69" s="22" t="s">
        <v>83</v>
      </c>
      <c r="N69" s="22"/>
      <c r="O69" s="22"/>
      <c r="P69" s="22" t="s">
        <v>22</v>
      </c>
      <c r="Q69" s="25"/>
      <c r="R69" s="93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</row>
    <row r="70" spans="1:81" s="28" customFormat="1" ht="23.25" customHeight="1" x14ac:dyDescent="0.25">
      <c r="A70" s="19">
        <v>29</v>
      </c>
      <c r="B70" s="29" t="s">
        <v>105</v>
      </c>
      <c r="C70" s="21" t="s">
        <v>544</v>
      </c>
      <c r="D70" s="21" t="s">
        <v>118</v>
      </c>
      <c r="E70" s="22" t="s">
        <v>119</v>
      </c>
      <c r="F70" s="23">
        <v>10000</v>
      </c>
      <c r="G70" s="110">
        <v>20800</v>
      </c>
      <c r="H70" s="174">
        <v>20800</v>
      </c>
      <c r="I70" s="181">
        <v>20800</v>
      </c>
      <c r="J70" s="22" t="s">
        <v>40</v>
      </c>
      <c r="K70" s="22"/>
      <c r="L70" s="22" t="s">
        <v>41</v>
      </c>
      <c r="M70" s="22" t="s">
        <v>83</v>
      </c>
      <c r="N70" s="22"/>
      <c r="O70" s="22"/>
      <c r="P70" s="22" t="s">
        <v>22</v>
      </c>
      <c r="Q70" s="25"/>
      <c r="R70" s="93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</row>
    <row r="71" spans="1:81" s="28" customFormat="1" ht="23.25" customHeight="1" x14ac:dyDescent="0.25">
      <c r="A71" s="19">
        <v>30</v>
      </c>
      <c r="B71" s="29" t="s">
        <v>109</v>
      </c>
      <c r="C71" s="21" t="s">
        <v>121</v>
      </c>
      <c r="D71" s="21" t="s">
        <v>115</v>
      </c>
      <c r="E71" s="22" t="s">
        <v>116</v>
      </c>
      <c r="F71" s="23">
        <v>10000</v>
      </c>
      <c r="G71" s="110">
        <v>20000</v>
      </c>
      <c r="H71" s="174">
        <v>20000</v>
      </c>
      <c r="I71" s="181">
        <v>20000</v>
      </c>
      <c r="J71" s="22" t="s">
        <v>40</v>
      </c>
      <c r="K71" s="22"/>
      <c r="L71" s="22" t="s">
        <v>41</v>
      </c>
      <c r="M71" s="22" t="s">
        <v>83</v>
      </c>
      <c r="N71" s="22"/>
      <c r="O71" s="22"/>
      <c r="P71" s="22" t="s">
        <v>22</v>
      </c>
      <c r="Q71" s="25"/>
      <c r="R71" s="93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</row>
    <row r="72" spans="1:81" s="28" customFormat="1" ht="53.45" customHeight="1" x14ac:dyDescent="0.25">
      <c r="A72" s="19">
        <v>31</v>
      </c>
      <c r="B72" s="29" t="s">
        <v>113</v>
      </c>
      <c r="C72" s="21" t="s">
        <v>123</v>
      </c>
      <c r="D72" s="21" t="s">
        <v>124</v>
      </c>
      <c r="E72" s="22" t="s">
        <v>125</v>
      </c>
      <c r="F72" s="23">
        <v>5000</v>
      </c>
      <c r="G72" s="110">
        <v>5000</v>
      </c>
      <c r="H72" s="174">
        <v>5000</v>
      </c>
      <c r="I72" s="181">
        <v>5000</v>
      </c>
      <c r="J72" s="22" t="s">
        <v>40</v>
      </c>
      <c r="K72" s="22"/>
      <c r="L72" s="22" t="s">
        <v>41</v>
      </c>
      <c r="M72" s="22" t="s">
        <v>83</v>
      </c>
      <c r="N72" s="22"/>
      <c r="O72" s="22"/>
      <c r="P72" s="22" t="s">
        <v>22</v>
      </c>
      <c r="Q72" s="25"/>
      <c r="R72" s="93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</row>
    <row r="73" spans="1:81" s="28" customFormat="1" ht="27" x14ac:dyDescent="0.25">
      <c r="A73" s="19">
        <v>32</v>
      </c>
      <c r="B73" s="29" t="s">
        <v>114</v>
      </c>
      <c r="C73" s="21" t="s">
        <v>128</v>
      </c>
      <c r="D73" s="21" t="s">
        <v>115</v>
      </c>
      <c r="E73" s="22" t="s">
        <v>116</v>
      </c>
      <c r="F73" s="24">
        <v>10000</v>
      </c>
      <c r="G73" s="111">
        <v>10000</v>
      </c>
      <c r="H73" s="177">
        <v>10000</v>
      </c>
      <c r="I73" s="182">
        <v>10000</v>
      </c>
      <c r="J73" s="22" t="s">
        <v>40</v>
      </c>
      <c r="K73" s="22"/>
      <c r="L73" s="22" t="s">
        <v>41</v>
      </c>
      <c r="M73" s="22" t="s">
        <v>83</v>
      </c>
      <c r="N73" s="22"/>
      <c r="O73" s="22"/>
      <c r="P73" s="22" t="s">
        <v>22</v>
      </c>
      <c r="Q73" s="25"/>
      <c r="R73" s="93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</row>
    <row r="74" spans="1:81" s="28" customFormat="1" ht="40.5" x14ac:dyDescent="0.25">
      <c r="A74" s="19">
        <v>33</v>
      </c>
      <c r="B74" s="29" t="s">
        <v>117</v>
      </c>
      <c r="C74" s="21" t="s">
        <v>131</v>
      </c>
      <c r="D74" s="21" t="s">
        <v>115</v>
      </c>
      <c r="E74" s="22" t="s">
        <v>116</v>
      </c>
      <c r="F74" s="24">
        <v>60000</v>
      </c>
      <c r="G74" s="111">
        <v>60000</v>
      </c>
      <c r="H74" s="177">
        <v>60000</v>
      </c>
      <c r="I74" s="182">
        <v>60000</v>
      </c>
      <c r="J74" s="22" t="s">
        <v>40</v>
      </c>
      <c r="K74" s="22"/>
      <c r="L74" s="22" t="s">
        <v>41</v>
      </c>
      <c r="M74" s="22" t="s">
        <v>83</v>
      </c>
      <c r="N74" s="22"/>
      <c r="O74" s="22"/>
      <c r="P74" s="22" t="s">
        <v>22</v>
      </c>
      <c r="Q74" s="25"/>
      <c r="R74" s="93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</row>
    <row r="75" spans="1:81" s="28" customFormat="1" ht="27" x14ac:dyDescent="0.25">
      <c r="A75" s="19">
        <v>34</v>
      </c>
      <c r="B75" s="29" t="s">
        <v>120</v>
      </c>
      <c r="C75" s="21" t="s">
        <v>133</v>
      </c>
      <c r="D75" s="21" t="s">
        <v>134</v>
      </c>
      <c r="E75" s="22" t="s">
        <v>135</v>
      </c>
      <c r="F75" s="24">
        <v>5000</v>
      </c>
      <c r="G75" s="111">
        <v>5000</v>
      </c>
      <c r="H75" s="177">
        <v>5000</v>
      </c>
      <c r="I75" s="182">
        <v>5000</v>
      </c>
      <c r="J75" s="22" t="s">
        <v>40</v>
      </c>
      <c r="K75" s="32"/>
      <c r="L75" s="22" t="s">
        <v>41</v>
      </c>
      <c r="M75" s="22" t="s">
        <v>83</v>
      </c>
      <c r="N75" s="22"/>
      <c r="O75" s="22"/>
      <c r="P75" s="22" t="s">
        <v>22</v>
      </c>
      <c r="Q75" s="25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</row>
    <row r="76" spans="1:81" s="28" customFormat="1" ht="27" x14ac:dyDescent="0.25">
      <c r="A76" s="19">
        <v>35</v>
      </c>
      <c r="B76" s="29" t="s">
        <v>122</v>
      </c>
      <c r="C76" s="21" t="s">
        <v>137</v>
      </c>
      <c r="D76" s="21" t="s">
        <v>137</v>
      </c>
      <c r="E76" s="33" t="s">
        <v>138</v>
      </c>
      <c r="F76" s="24">
        <v>10000</v>
      </c>
      <c r="G76" s="111">
        <v>10000</v>
      </c>
      <c r="H76" s="177">
        <v>10000</v>
      </c>
      <c r="I76" s="182">
        <v>10000</v>
      </c>
      <c r="J76" s="22" t="s">
        <v>40</v>
      </c>
      <c r="K76" s="32"/>
      <c r="L76" s="22" t="s">
        <v>41</v>
      </c>
      <c r="M76" s="22" t="s">
        <v>83</v>
      </c>
      <c r="N76" s="22"/>
      <c r="O76" s="22"/>
      <c r="P76" s="22" t="s">
        <v>22</v>
      </c>
      <c r="Q76" s="25"/>
      <c r="R76" s="93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</row>
    <row r="77" spans="1:81" s="28" customFormat="1" ht="27" x14ac:dyDescent="0.25">
      <c r="A77" s="19">
        <v>36</v>
      </c>
      <c r="B77" s="29" t="s">
        <v>126</v>
      </c>
      <c r="C77" s="21" t="s">
        <v>140</v>
      </c>
      <c r="D77" s="21" t="s">
        <v>140</v>
      </c>
      <c r="E77" s="22" t="s">
        <v>141</v>
      </c>
      <c r="F77" s="24">
        <v>40000</v>
      </c>
      <c r="G77" s="111">
        <v>40000</v>
      </c>
      <c r="H77" s="177">
        <v>40000</v>
      </c>
      <c r="I77" s="182">
        <v>40000</v>
      </c>
      <c r="J77" s="22" t="s">
        <v>40</v>
      </c>
      <c r="K77" s="32"/>
      <c r="L77" s="22" t="s">
        <v>41</v>
      </c>
      <c r="M77" s="22" t="s">
        <v>83</v>
      </c>
      <c r="N77" s="22"/>
      <c r="O77" s="22"/>
      <c r="P77" s="22" t="s">
        <v>22</v>
      </c>
      <c r="Q77" s="25"/>
      <c r="R77" s="93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</row>
    <row r="78" spans="1:81" s="28" customFormat="1" ht="27" x14ac:dyDescent="0.25">
      <c r="A78" s="19">
        <v>37</v>
      </c>
      <c r="B78" s="29" t="s">
        <v>127</v>
      </c>
      <c r="C78" s="21" t="s">
        <v>143</v>
      </c>
      <c r="D78" s="21" t="s">
        <v>144</v>
      </c>
      <c r="E78" s="22" t="s">
        <v>145</v>
      </c>
      <c r="F78" s="24">
        <v>10000</v>
      </c>
      <c r="G78" s="111">
        <v>10000</v>
      </c>
      <c r="H78" s="177">
        <v>10000</v>
      </c>
      <c r="I78" s="182">
        <v>10000</v>
      </c>
      <c r="J78" s="22" t="s">
        <v>40</v>
      </c>
      <c r="K78" s="32"/>
      <c r="L78" s="22" t="s">
        <v>41</v>
      </c>
      <c r="M78" s="22" t="s">
        <v>83</v>
      </c>
      <c r="N78" s="22"/>
      <c r="O78" s="22"/>
      <c r="P78" s="22" t="s">
        <v>22</v>
      </c>
      <c r="Q78" s="25"/>
      <c r="R78" s="93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</row>
    <row r="79" spans="1:81" s="28" customFormat="1" ht="27" x14ac:dyDescent="0.25">
      <c r="A79" s="19">
        <v>38</v>
      </c>
      <c r="B79" s="29" t="s">
        <v>129</v>
      </c>
      <c r="C79" s="21" t="s">
        <v>147</v>
      </c>
      <c r="D79" s="21" t="s">
        <v>115</v>
      </c>
      <c r="E79" s="22" t="s">
        <v>116</v>
      </c>
      <c r="F79" s="24">
        <v>10000</v>
      </c>
      <c r="G79" s="111">
        <v>10000</v>
      </c>
      <c r="H79" s="177">
        <v>10000</v>
      </c>
      <c r="I79" s="182">
        <v>10000</v>
      </c>
      <c r="J79" s="22" t="s">
        <v>40</v>
      </c>
      <c r="K79" s="32"/>
      <c r="L79" s="22" t="s">
        <v>41</v>
      </c>
      <c r="M79" s="22" t="s">
        <v>83</v>
      </c>
      <c r="N79" s="22"/>
      <c r="O79" s="22"/>
      <c r="P79" s="22" t="s">
        <v>22</v>
      </c>
      <c r="Q79" s="25"/>
      <c r="R79" s="93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</row>
    <row r="80" spans="1:81" s="28" customFormat="1" ht="40.5" x14ac:dyDescent="0.25">
      <c r="A80" s="19">
        <v>39</v>
      </c>
      <c r="B80" s="29" t="s">
        <v>130</v>
      </c>
      <c r="C80" s="21" t="s">
        <v>149</v>
      </c>
      <c r="D80" s="21" t="s">
        <v>150</v>
      </c>
      <c r="E80" s="22" t="s">
        <v>151</v>
      </c>
      <c r="F80" s="24">
        <v>5000</v>
      </c>
      <c r="G80" s="111">
        <v>5000</v>
      </c>
      <c r="H80" s="177">
        <v>5000</v>
      </c>
      <c r="I80" s="182">
        <v>5000</v>
      </c>
      <c r="J80" s="22" t="s">
        <v>40</v>
      </c>
      <c r="K80" s="32"/>
      <c r="L80" s="22" t="s">
        <v>41</v>
      </c>
      <c r="M80" s="22" t="s">
        <v>83</v>
      </c>
      <c r="N80" s="22"/>
      <c r="O80" s="22"/>
      <c r="P80" s="22" t="s">
        <v>22</v>
      </c>
      <c r="Q80" s="25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</row>
    <row r="81" spans="1:81" s="28" customFormat="1" ht="27" x14ac:dyDescent="0.25">
      <c r="A81" s="19">
        <v>40</v>
      </c>
      <c r="B81" s="29" t="s">
        <v>132</v>
      </c>
      <c r="C81" s="21" t="s">
        <v>153</v>
      </c>
      <c r="D81" s="21" t="s">
        <v>154</v>
      </c>
      <c r="E81" s="22" t="s">
        <v>155</v>
      </c>
      <c r="F81" s="24">
        <v>5000</v>
      </c>
      <c r="G81" s="111">
        <v>5000</v>
      </c>
      <c r="H81" s="177">
        <v>5000</v>
      </c>
      <c r="I81" s="182">
        <v>5000</v>
      </c>
      <c r="J81" s="22" t="s">
        <v>40</v>
      </c>
      <c r="K81" s="32"/>
      <c r="L81" s="22" t="s">
        <v>41</v>
      </c>
      <c r="M81" s="22" t="s">
        <v>83</v>
      </c>
      <c r="N81" s="22"/>
      <c r="O81" s="22"/>
      <c r="P81" s="22" t="s">
        <v>22</v>
      </c>
      <c r="Q81" s="25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</row>
    <row r="82" spans="1:81" s="28" customFormat="1" ht="27" x14ac:dyDescent="0.25">
      <c r="A82" s="19">
        <v>41</v>
      </c>
      <c r="B82" s="29" t="s">
        <v>136</v>
      </c>
      <c r="C82" s="21" t="s">
        <v>157</v>
      </c>
      <c r="D82" s="21" t="s">
        <v>158</v>
      </c>
      <c r="E82" s="22" t="s">
        <v>159</v>
      </c>
      <c r="F82" s="24">
        <v>30000</v>
      </c>
      <c r="G82" s="111">
        <v>30000</v>
      </c>
      <c r="H82" s="177">
        <v>30000</v>
      </c>
      <c r="I82" s="182">
        <v>15000</v>
      </c>
      <c r="J82" s="22" t="s">
        <v>40</v>
      </c>
      <c r="K82" s="32"/>
      <c r="L82" s="22" t="s">
        <v>41</v>
      </c>
      <c r="M82" s="22" t="s">
        <v>83</v>
      </c>
      <c r="N82" s="22"/>
      <c r="O82" s="22"/>
      <c r="P82" s="22" t="s">
        <v>22</v>
      </c>
      <c r="Q82" s="25"/>
      <c r="R82" s="93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</row>
    <row r="83" spans="1:81" s="28" customFormat="1" ht="40.5" x14ac:dyDescent="0.25">
      <c r="A83" s="19">
        <v>42</v>
      </c>
      <c r="B83" s="29" t="s">
        <v>139</v>
      </c>
      <c r="C83" s="21" t="s">
        <v>161</v>
      </c>
      <c r="D83" s="21" t="s">
        <v>162</v>
      </c>
      <c r="E83" s="22" t="s">
        <v>163</v>
      </c>
      <c r="F83" s="24">
        <v>10000</v>
      </c>
      <c r="G83" s="111">
        <v>10000</v>
      </c>
      <c r="H83" s="177">
        <v>10000</v>
      </c>
      <c r="I83" s="182">
        <v>5000</v>
      </c>
      <c r="J83" s="22" t="s">
        <v>40</v>
      </c>
      <c r="K83" s="32"/>
      <c r="L83" s="22" t="s">
        <v>41</v>
      </c>
      <c r="M83" s="22" t="s">
        <v>83</v>
      </c>
      <c r="N83" s="22"/>
      <c r="O83" s="22"/>
      <c r="P83" s="22" t="s">
        <v>22</v>
      </c>
      <c r="Q83" s="25"/>
      <c r="R83" s="93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</row>
    <row r="84" spans="1:81" s="28" customFormat="1" ht="27" x14ac:dyDescent="0.25">
      <c r="A84" s="19">
        <v>43</v>
      </c>
      <c r="B84" s="29" t="s">
        <v>142</v>
      </c>
      <c r="C84" s="21" t="s">
        <v>165</v>
      </c>
      <c r="D84" s="21" t="s">
        <v>166</v>
      </c>
      <c r="E84" s="22" t="s">
        <v>167</v>
      </c>
      <c r="F84" s="24">
        <v>40000</v>
      </c>
      <c r="G84" s="111">
        <v>20000</v>
      </c>
      <c r="H84" s="177">
        <v>25000</v>
      </c>
      <c r="I84" s="182">
        <v>20000</v>
      </c>
      <c r="J84" s="22" t="s">
        <v>40</v>
      </c>
      <c r="K84" s="32"/>
      <c r="L84" s="22" t="s">
        <v>41</v>
      </c>
      <c r="M84" s="22" t="s">
        <v>83</v>
      </c>
      <c r="N84" s="22"/>
      <c r="O84" s="22"/>
      <c r="P84" s="22" t="s">
        <v>22</v>
      </c>
      <c r="Q84" s="25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</row>
    <row r="85" spans="1:81" s="28" customFormat="1" ht="27" x14ac:dyDescent="0.25">
      <c r="A85" s="19">
        <v>44</v>
      </c>
      <c r="B85" s="29" t="s">
        <v>146</v>
      </c>
      <c r="C85" s="21" t="s">
        <v>169</v>
      </c>
      <c r="D85" s="21" t="s">
        <v>170</v>
      </c>
      <c r="E85" s="22" t="s">
        <v>171</v>
      </c>
      <c r="F85" s="24">
        <v>10000</v>
      </c>
      <c r="G85" s="111">
        <v>15000</v>
      </c>
      <c r="H85" s="177">
        <v>20000</v>
      </c>
      <c r="I85" s="182">
        <v>25000</v>
      </c>
      <c r="J85" s="22" t="s">
        <v>40</v>
      </c>
      <c r="K85" s="32"/>
      <c r="L85" s="22" t="s">
        <v>41</v>
      </c>
      <c r="M85" s="22" t="s">
        <v>83</v>
      </c>
      <c r="N85" s="22"/>
      <c r="O85" s="22"/>
      <c r="P85" s="22" t="s">
        <v>22</v>
      </c>
      <c r="Q85" s="25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</row>
    <row r="86" spans="1:81" s="28" customFormat="1" ht="54" x14ac:dyDescent="0.25">
      <c r="A86" s="19">
        <v>45</v>
      </c>
      <c r="B86" s="29" t="s">
        <v>148</v>
      </c>
      <c r="C86" s="21" t="s">
        <v>173</v>
      </c>
      <c r="D86" s="21" t="s">
        <v>170</v>
      </c>
      <c r="E86" s="22" t="s">
        <v>171</v>
      </c>
      <c r="F86" s="24">
        <v>10000</v>
      </c>
      <c r="G86" s="111">
        <v>10000</v>
      </c>
      <c r="H86" s="177">
        <v>10000</v>
      </c>
      <c r="I86" s="182">
        <v>10000</v>
      </c>
      <c r="J86" s="22" t="s">
        <v>40</v>
      </c>
      <c r="K86" s="32"/>
      <c r="L86" s="22" t="s">
        <v>41</v>
      </c>
      <c r="M86" s="22" t="s">
        <v>83</v>
      </c>
      <c r="N86" s="22"/>
      <c r="O86" s="22"/>
      <c r="P86" s="22" t="s">
        <v>22</v>
      </c>
      <c r="Q86" s="25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</row>
    <row r="87" spans="1:81" s="28" customFormat="1" ht="40.5" x14ac:dyDescent="0.25">
      <c r="A87" s="19">
        <v>46</v>
      </c>
      <c r="B87" s="29" t="s">
        <v>152</v>
      </c>
      <c r="C87" s="21" t="s">
        <v>175</v>
      </c>
      <c r="D87" s="21" t="s">
        <v>176</v>
      </c>
      <c r="E87" s="22" t="s">
        <v>177</v>
      </c>
      <c r="F87" s="24">
        <v>20000</v>
      </c>
      <c r="G87" s="111">
        <v>10000</v>
      </c>
      <c r="H87" s="177">
        <v>20000</v>
      </c>
      <c r="I87" s="182">
        <v>20000</v>
      </c>
      <c r="J87" s="22" t="s">
        <v>40</v>
      </c>
      <c r="K87" s="32"/>
      <c r="L87" s="22" t="s">
        <v>41</v>
      </c>
      <c r="M87" s="22" t="s">
        <v>83</v>
      </c>
      <c r="N87" s="22"/>
      <c r="O87" s="22"/>
      <c r="P87" s="22" t="s">
        <v>22</v>
      </c>
      <c r="Q87" s="25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</row>
    <row r="88" spans="1:81" s="28" customFormat="1" ht="27" x14ac:dyDescent="0.25">
      <c r="A88" s="19">
        <v>47</v>
      </c>
      <c r="B88" s="127" t="s">
        <v>568</v>
      </c>
      <c r="C88" s="118" t="s">
        <v>548</v>
      </c>
      <c r="D88" s="21"/>
      <c r="E88" s="22" t="s">
        <v>663</v>
      </c>
      <c r="F88" s="24"/>
      <c r="G88" s="111">
        <v>20000</v>
      </c>
      <c r="H88" s="177">
        <v>20000</v>
      </c>
      <c r="I88" s="182">
        <v>0</v>
      </c>
      <c r="J88" s="22" t="s">
        <v>40</v>
      </c>
      <c r="K88" s="32"/>
      <c r="L88" s="22" t="s">
        <v>41</v>
      </c>
      <c r="M88" s="22" t="s">
        <v>83</v>
      </c>
      <c r="N88" s="22"/>
      <c r="O88" s="22"/>
      <c r="P88" s="22" t="s">
        <v>22</v>
      </c>
      <c r="Q88" s="25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</row>
    <row r="89" spans="1:81" s="28" customFormat="1" ht="27" x14ac:dyDescent="0.25">
      <c r="A89" s="19">
        <v>48</v>
      </c>
      <c r="B89" s="127" t="s">
        <v>569</v>
      </c>
      <c r="C89" s="118" t="s">
        <v>549</v>
      </c>
      <c r="D89" s="21"/>
      <c r="E89" s="22" t="s">
        <v>664</v>
      </c>
      <c r="F89" s="24"/>
      <c r="G89" s="111">
        <v>15000</v>
      </c>
      <c r="H89" s="177">
        <v>15000</v>
      </c>
      <c r="I89" s="182">
        <v>10000</v>
      </c>
      <c r="J89" s="22" t="s">
        <v>40</v>
      </c>
      <c r="K89" s="32"/>
      <c r="L89" s="22" t="s">
        <v>41</v>
      </c>
      <c r="M89" s="22" t="s">
        <v>83</v>
      </c>
      <c r="N89" s="22"/>
      <c r="O89" s="22"/>
      <c r="P89" s="22" t="s">
        <v>22</v>
      </c>
      <c r="Q89" s="25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</row>
    <row r="90" spans="1:81" s="28" customFormat="1" ht="40.5" x14ac:dyDescent="0.25">
      <c r="A90" s="19">
        <v>49</v>
      </c>
      <c r="B90" s="29" t="s">
        <v>156</v>
      </c>
      <c r="C90" s="21" t="s">
        <v>179</v>
      </c>
      <c r="D90" s="21" t="s">
        <v>180</v>
      </c>
      <c r="E90" s="22" t="s">
        <v>181</v>
      </c>
      <c r="F90" s="24">
        <v>70000</v>
      </c>
      <c r="G90" s="111">
        <v>70000</v>
      </c>
      <c r="H90" s="177">
        <v>70000</v>
      </c>
      <c r="I90" s="182">
        <v>70000</v>
      </c>
      <c r="J90" s="22" t="s">
        <v>40</v>
      </c>
      <c r="K90" s="32"/>
      <c r="L90" s="22" t="s">
        <v>41</v>
      </c>
      <c r="M90" s="22" t="s">
        <v>83</v>
      </c>
      <c r="N90" s="22"/>
      <c r="O90" s="22"/>
      <c r="P90" s="22" t="s">
        <v>22</v>
      </c>
      <c r="Q90" s="25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</row>
    <row r="91" spans="1:81" s="28" customFormat="1" ht="40.5" x14ac:dyDescent="0.25">
      <c r="A91" s="19">
        <v>50</v>
      </c>
      <c r="B91" s="29" t="s">
        <v>160</v>
      </c>
      <c r="C91" s="21" t="s">
        <v>183</v>
      </c>
      <c r="D91" s="21" t="s">
        <v>184</v>
      </c>
      <c r="E91" s="22" t="s">
        <v>185</v>
      </c>
      <c r="F91" s="24">
        <v>20000</v>
      </c>
      <c r="G91" s="111">
        <v>20000</v>
      </c>
      <c r="H91" s="177">
        <v>20000</v>
      </c>
      <c r="I91" s="182">
        <v>15000</v>
      </c>
      <c r="J91" s="22" t="s">
        <v>40</v>
      </c>
      <c r="K91" s="32"/>
      <c r="L91" s="22" t="s">
        <v>41</v>
      </c>
      <c r="M91" s="22" t="s">
        <v>83</v>
      </c>
      <c r="N91" s="22"/>
      <c r="O91" s="22"/>
      <c r="P91" s="22" t="s">
        <v>22</v>
      </c>
      <c r="Q91" s="25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</row>
    <row r="92" spans="1:81" s="28" customFormat="1" ht="27" x14ac:dyDescent="0.25">
      <c r="A92" s="19">
        <v>51</v>
      </c>
      <c r="B92" s="29" t="s">
        <v>164</v>
      </c>
      <c r="C92" s="21" t="s">
        <v>187</v>
      </c>
      <c r="D92" s="21" t="s">
        <v>188</v>
      </c>
      <c r="E92" s="22" t="s">
        <v>189</v>
      </c>
      <c r="F92" s="24">
        <v>40000</v>
      </c>
      <c r="G92" s="111">
        <v>40000</v>
      </c>
      <c r="H92" s="177">
        <v>50000</v>
      </c>
      <c r="I92" s="182">
        <v>50000</v>
      </c>
      <c r="J92" s="22" t="s">
        <v>40</v>
      </c>
      <c r="K92" s="32"/>
      <c r="L92" s="22" t="s">
        <v>41</v>
      </c>
      <c r="M92" s="22" t="s">
        <v>83</v>
      </c>
      <c r="N92" s="22"/>
      <c r="O92" s="22"/>
      <c r="P92" s="22" t="s">
        <v>22</v>
      </c>
      <c r="Q92" s="25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</row>
    <row r="93" spans="1:81" s="28" customFormat="1" ht="27" x14ac:dyDescent="0.25">
      <c r="A93" s="19">
        <v>52</v>
      </c>
      <c r="B93" s="29" t="s">
        <v>168</v>
      </c>
      <c r="C93" s="21" t="s">
        <v>192</v>
      </c>
      <c r="D93" s="21" t="s">
        <v>193</v>
      </c>
      <c r="E93" s="22" t="s">
        <v>194</v>
      </c>
      <c r="F93" s="24">
        <v>20000</v>
      </c>
      <c r="G93" s="111">
        <v>20000</v>
      </c>
      <c r="H93" s="177">
        <v>30000</v>
      </c>
      <c r="I93" s="182">
        <v>30000</v>
      </c>
      <c r="J93" s="22" t="s">
        <v>40</v>
      </c>
      <c r="K93" s="32"/>
      <c r="L93" s="22" t="s">
        <v>41</v>
      </c>
      <c r="M93" s="22" t="s">
        <v>83</v>
      </c>
      <c r="N93" s="22"/>
      <c r="O93" s="22"/>
      <c r="P93" s="22" t="s">
        <v>22</v>
      </c>
      <c r="Q93" s="25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</row>
    <row r="94" spans="1:81" s="28" customFormat="1" ht="40.5" x14ac:dyDescent="0.25">
      <c r="A94" s="19">
        <v>53</v>
      </c>
      <c r="B94" s="29" t="s">
        <v>172</v>
      </c>
      <c r="C94" s="21" t="s">
        <v>196</v>
      </c>
      <c r="D94" s="21" t="s">
        <v>197</v>
      </c>
      <c r="E94" s="22" t="s">
        <v>198</v>
      </c>
      <c r="F94" s="24">
        <v>20000</v>
      </c>
      <c r="G94" s="111">
        <v>20000</v>
      </c>
      <c r="H94" s="177">
        <v>20000</v>
      </c>
      <c r="I94" s="182">
        <v>20000</v>
      </c>
      <c r="J94" s="22" t="s">
        <v>40</v>
      </c>
      <c r="K94" s="32"/>
      <c r="L94" s="22" t="s">
        <v>41</v>
      </c>
      <c r="M94" s="22" t="s">
        <v>83</v>
      </c>
      <c r="N94" s="22"/>
      <c r="O94" s="22"/>
      <c r="P94" s="22" t="s">
        <v>22</v>
      </c>
      <c r="Q94" s="25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</row>
    <row r="95" spans="1:81" s="28" customFormat="1" ht="40.5" x14ac:dyDescent="0.25">
      <c r="A95" s="19">
        <v>54</v>
      </c>
      <c r="B95" s="29" t="s">
        <v>174</v>
      </c>
      <c r="C95" s="21" t="s">
        <v>200</v>
      </c>
      <c r="D95" s="21" t="s">
        <v>201</v>
      </c>
      <c r="E95" s="22" t="s">
        <v>202</v>
      </c>
      <c r="F95" s="24">
        <v>40000</v>
      </c>
      <c r="G95" s="111">
        <v>60000</v>
      </c>
      <c r="H95" s="177">
        <v>60000</v>
      </c>
      <c r="I95" s="182">
        <v>60000</v>
      </c>
      <c r="J95" s="22" t="s">
        <v>40</v>
      </c>
      <c r="K95" s="32"/>
      <c r="L95" s="22" t="s">
        <v>41</v>
      </c>
      <c r="M95" s="22" t="s">
        <v>20</v>
      </c>
      <c r="N95" s="22"/>
      <c r="O95" s="22"/>
      <c r="P95" s="22" t="s">
        <v>22</v>
      </c>
      <c r="Q95" s="25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</row>
    <row r="96" spans="1:81" s="28" customFormat="1" ht="27" x14ac:dyDescent="0.25">
      <c r="A96" s="19">
        <v>55</v>
      </c>
      <c r="B96" s="29" t="s">
        <v>178</v>
      </c>
      <c r="C96" s="21" t="s">
        <v>204</v>
      </c>
      <c r="D96" s="21" t="s">
        <v>205</v>
      </c>
      <c r="E96" s="22" t="s">
        <v>206</v>
      </c>
      <c r="F96" s="24">
        <v>10000</v>
      </c>
      <c r="G96" s="111">
        <v>10000</v>
      </c>
      <c r="H96" s="177">
        <v>10000</v>
      </c>
      <c r="I96" s="182">
        <v>10000</v>
      </c>
      <c r="J96" s="22" t="s">
        <v>40</v>
      </c>
      <c r="K96" s="32"/>
      <c r="L96" s="22" t="s">
        <v>41</v>
      </c>
      <c r="M96" s="22" t="s">
        <v>83</v>
      </c>
      <c r="N96" s="22"/>
      <c r="O96" s="22"/>
      <c r="P96" s="22" t="s">
        <v>22</v>
      </c>
      <c r="Q96" s="25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</row>
    <row r="97" spans="1:81" s="28" customFormat="1" ht="36.75" customHeight="1" x14ac:dyDescent="0.25">
      <c r="A97" s="19">
        <v>56</v>
      </c>
      <c r="B97" s="29" t="s">
        <v>182</v>
      </c>
      <c r="C97" s="21" t="s">
        <v>207</v>
      </c>
      <c r="D97" s="21" t="s">
        <v>29</v>
      </c>
      <c r="E97" s="22" t="s">
        <v>30</v>
      </c>
      <c r="F97" s="24">
        <v>70000</v>
      </c>
      <c r="G97" s="111">
        <v>70000</v>
      </c>
      <c r="H97" s="177">
        <v>70000</v>
      </c>
      <c r="I97" s="182">
        <v>70000</v>
      </c>
      <c r="J97" s="22" t="s">
        <v>40</v>
      </c>
      <c r="K97" s="32"/>
      <c r="L97" s="22" t="s">
        <v>41</v>
      </c>
      <c r="M97" s="22" t="s">
        <v>20</v>
      </c>
      <c r="N97" s="22"/>
      <c r="O97" s="22"/>
      <c r="P97" s="22" t="s">
        <v>22</v>
      </c>
      <c r="Q97" s="25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</row>
    <row r="98" spans="1:81" s="28" customFormat="1" ht="69" customHeight="1" x14ac:dyDescent="0.25">
      <c r="A98" s="19">
        <v>57</v>
      </c>
      <c r="B98" s="29" t="s">
        <v>186</v>
      </c>
      <c r="C98" s="21" t="s">
        <v>208</v>
      </c>
      <c r="D98" s="21" t="s">
        <v>29</v>
      </c>
      <c r="E98" s="22" t="s">
        <v>30</v>
      </c>
      <c r="F98" s="24">
        <v>670000</v>
      </c>
      <c r="G98" s="111">
        <v>670000</v>
      </c>
      <c r="H98" s="177">
        <v>670000</v>
      </c>
      <c r="I98" s="182">
        <v>670000</v>
      </c>
      <c r="J98" s="22"/>
      <c r="K98" s="22"/>
      <c r="L98" s="22" t="s">
        <v>41</v>
      </c>
      <c r="M98" s="22" t="s">
        <v>20</v>
      </c>
      <c r="N98" s="33"/>
      <c r="O98" s="22"/>
      <c r="P98" s="22" t="s">
        <v>22</v>
      </c>
      <c r="Q98" s="25" t="s">
        <v>209</v>
      </c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</row>
    <row r="99" spans="1:81" s="28" customFormat="1" ht="40.5" x14ac:dyDescent="0.25">
      <c r="A99" s="19">
        <v>58</v>
      </c>
      <c r="B99" s="29" t="s">
        <v>190</v>
      </c>
      <c r="C99" s="21" t="s">
        <v>461</v>
      </c>
      <c r="D99" s="21" t="s">
        <v>528</v>
      </c>
      <c r="E99" s="22" t="s">
        <v>527</v>
      </c>
      <c r="F99" s="24">
        <v>40000</v>
      </c>
      <c r="G99" s="111">
        <v>40000</v>
      </c>
      <c r="H99" s="177">
        <v>23000</v>
      </c>
      <c r="I99" s="182">
        <v>23000</v>
      </c>
      <c r="J99" s="22" t="s">
        <v>40</v>
      </c>
      <c r="K99" s="22"/>
      <c r="L99" s="22" t="s">
        <v>41</v>
      </c>
      <c r="M99" s="22" t="s">
        <v>20</v>
      </c>
      <c r="N99" s="33"/>
      <c r="O99" s="22"/>
      <c r="P99" s="22" t="s">
        <v>22</v>
      </c>
      <c r="Q99" s="25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</row>
    <row r="100" spans="1:81" s="28" customFormat="1" ht="40.5" x14ac:dyDescent="0.25">
      <c r="A100" s="19">
        <v>59</v>
      </c>
      <c r="B100" s="29" t="s">
        <v>191</v>
      </c>
      <c r="C100" s="21" t="s">
        <v>462</v>
      </c>
      <c r="D100" s="21" t="s">
        <v>533</v>
      </c>
      <c r="E100" s="22" t="s">
        <v>532</v>
      </c>
      <c r="F100" s="24">
        <v>350000</v>
      </c>
      <c r="G100" s="111">
        <v>300000</v>
      </c>
      <c r="H100" s="177">
        <v>190000</v>
      </c>
      <c r="I100" s="182">
        <v>190000</v>
      </c>
      <c r="J100" s="22" t="s">
        <v>40</v>
      </c>
      <c r="K100" s="22"/>
      <c r="L100" s="22" t="s">
        <v>41</v>
      </c>
      <c r="M100" s="22" t="s">
        <v>20</v>
      </c>
      <c r="N100" s="33"/>
      <c r="O100" s="22"/>
      <c r="P100" s="22" t="s">
        <v>22</v>
      </c>
      <c r="Q100" s="25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</row>
    <row r="101" spans="1:81" s="28" customFormat="1" ht="40.5" x14ac:dyDescent="0.25">
      <c r="A101" s="19">
        <v>60</v>
      </c>
      <c r="B101" s="29" t="s">
        <v>195</v>
      </c>
      <c r="C101" s="20" t="s">
        <v>512</v>
      </c>
      <c r="D101" s="20" t="s">
        <v>457</v>
      </c>
      <c r="E101" s="109" t="s">
        <v>456</v>
      </c>
      <c r="F101" s="24">
        <v>90000</v>
      </c>
      <c r="G101" s="111">
        <v>85000</v>
      </c>
      <c r="H101" s="177">
        <v>87000</v>
      </c>
      <c r="I101" s="182">
        <v>87000</v>
      </c>
      <c r="J101" s="22" t="s">
        <v>40</v>
      </c>
      <c r="K101" s="22"/>
      <c r="L101" s="22" t="s">
        <v>41</v>
      </c>
      <c r="M101" s="22" t="s">
        <v>20</v>
      </c>
      <c r="N101" s="33"/>
      <c r="O101" s="22"/>
      <c r="P101" s="22" t="s">
        <v>22</v>
      </c>
      <c r="Q101" s="25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</row>
    <row r="102" spans="1:81" s="28" customFormat="1" ht="27" x14ac:dyDescent="0.25">
      <c r="A102" s="19">
        <v>61</v>
      </c>
      <c r="B102" s="29" t="s">
        <v>199</v>
      </c>
      <c r="C102" s="21" t="s">
        <v>483</v>
      </c>
      <c r="D102" s="21" t="s">
        <v>522</v>
      </c>
      <c r="E102" s="22" t="s">
        <v>521</v>
      </c>
      <c r="F102" s="24">
        <v>100000</v>
      </c>
      <c r="G102" s="111">
        <v>0</v>
      </c>
      <c r="H102" s="177">
        <v>55000</v>
      </c>
      <c r="I102" s="182">
        <v>58500</v>
      </c>
      <c r="J102" s="22" t="s">
        <v>40</v>
      </c>
      <c r="K102" s="22"/>
      <c r="L102" s="22" t="s">
        <v>41</v>
      </c>
      <c r="M102" s="22" t="s">
        <v>20</v>
      </c>
      <c r="N102" s="33"/>
      <c r="O102" s="22"/>
      <c r="P102" s="22" t="s">
        <v>22</v>
      </c>
      <c r="Q102" s="25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</row>
    <row r="103" spans="1:81" s="28" customFormat="1" ht="27" x14ac:dyDescent="0.25">
      <c r="A103" s="19">
        <v>62</v>
      </c>
      <c r="B103" s="166" t="s">
        <v>630</v>
      </c>
      <c r="C103" s="21" t="s">
        <v>550</v>
      </c>
      <c r="D103" s="21" t="s">
        <v>522</v>
      </c>
      <c r="E103" s="22" t="s">
        <v>521</v>
      </c>
      <c r="F103" s="24">
        <v>100000</v>
      </c>
      <c r="G103" s="111">
        <v>150000</v>
      </c>
      <c r="H103" s="177">
        <v>0</v>
      </c>
      <c r="I103" s="182">
        <v>0</v>
      </c>
      <c r="J103" s="22" t="s">
        <v>40</v>
      </c>
      <c r="K103" s="22"/>
      <c r="L103" s="22" t="s">
        <v>41</v>
      </c>
      <c r="M103" s="22" t="s">
        <v>20</v>
      </c>
      <c r="N103" s="33"/>
      <c r="O103" s="22"/>
      <c r="P103" s="22" t="s">
        <v>22</v>
      </c>
      <c r="Q103" s="25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</row>
    <row r="104" spans="1:81" s="28" customFormat="1" ht="27" x14ac:dyDescent="0.25">
      <c r="A104" s="19">
        <v>63</v>
      </c>
      <c r="B104" s="29" t="s">
        <v>203</v>
      </c>
      <c r="C104" s="21" t="s">
        <v>484</v>
      </c>
      <c r="D104" s="21" t="s">
        <v>520</v>
      </c>
      <c r="E104" s="22" t="s">
        <v>519</v>
      </c>
      <c r="F104" s="24">
        <v>100000</v>
      </c>
      <c r="G104" s="111">
        <v>0</v>
      </c>
      <c r="H104" s="177">
        <v>0</v>
      </c>
      <c r="I104" s="182">
        <v>0</v>
      </c>
      <c r="J104" s="22" t="s">
        <v>40</v>
      </c>
      <c r="K104" s="22"/>
      <c r="L104" s="22" t="s">
        <v>41</v>
      </c>
      <c r="M104" s="22" t="s">
        <v>20</v>
      </c>
      <c r="N104" s="33"/>
      <c r="O104" s="22"/>
      <c r="P104" s="22" t="s">
        <v>22</v>
      </c>
      <c r="Q104" s="25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</row>
    <row r="105" spans="1:81" s="28" customFormat="1" ht="27" x14ac:dyDescent="0.25">
      <c r="A105" s="19">
        <v>64</v>
      </c>
      <c r="B105" s="29" t="s">
        <v>212</v>
      </c>
      <c r="C105" s="21" t="s">
        <v>466</v>
      </c>
      <c r="D105" s="21" t="s">
        <v>92</v>
      </c>
      <c r="E105" s="22" t="s">
        <v>93</v>
      </c>
      <c r="F105" s="24">
        <v>80000</v>
      </c>
      <c r="G105" s="123">
        <v>80000</v>
      </c>
      <c r="H105" s="177">
        <v>80000</v>
      </c>
      <c r="I105" s="182">
        <v>80000</v>
      </c>
      <c r="J105" s="22" t="s">
        <v>40</v>
      </c>
      <c r="K105" s="22"/>
      <c r="L105" s="22" t="s">
        <v>41</v>
      </c>
      <c r="M105" s="22" t="s">
        <v>20</v>
      </c>
      <c r="N105" s="33"/>
      <c r="O105" s="22"/>
      <c r="P105" s="22" t="s">
        <v>22</v>
      </c>
      <c r="Q105" s="25"/>
      <c r="R105" s="27"/>
      <c r="S105" s="27"/>
      <c r="T105" s="27"/>
      <c r="U105" s="27"/>
      <c r="V105" s="27">
        <f>SUM(F9:F105)</f>
        <v>26758500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</row>
    <row r="106" spans="1:81" s="28" customFormat="1" ht="27" x14ac:dyDescent="0.25">
      <c r="A106" s="19">
        <v>65</v>
      </c>
      <c r="B106" s="29" t="s">
        <v>216</v>
      </c>
      <c r="C106" s="21" t="s">
        <v>515</v>
      </c>
      <c r="D106" s="21" t="s">
        <v>524</v>
      </c>
      <c r="E106" s="22" t="s">
        <v>523</v>
      </c>
      <c r="F106" s="24">
        <v>30000</v>
      </c>
      <c r="G106" s="123">
        <v>12000</v>
      </c>
      <c r="H106" s="177">
        <v>12000</v>
      </c>
      <c r="I106" s="182">
        <v>12000</v>
      </c>
      <c r="J106" s="22" t="s">
        <v>40</v>
      </c>
      <c r="K106" s="22"/>
      <c r="L106" s="22" t="s">
        <v>41</v>
      </c>
      <c r="M106" s="22" t="s">
        <v>20</v>
      </c>
      <c r="N106" s="33"/>
      <c r="O106" s="22"/>
      <c r="P106" s="22" t="s">
        <v>22</v>
      </c>
      <c r="Q106" s="25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</row>
    <row r="107" spans="1:81" s="28" customFormat="1" ht="27" x14ac:dyDescent="0.25">
      <c r="A107" s="19">
        <v>66</v>
      </c>
      <c r="B107" s="29" t="s">
        <v>219</v>
      </c>
      <c r="C107" s="21" t="s">
        <v>516</v>
      </c>
      <c r="D107" s="21" t="s">
        <v>526</v>
      </c>
      <c r="E107" s="22" t="s">
        <v>525</v>
      </c>
      <c r="F107" s="24">
        <v>20000</v>
      </c>
      <c r="G107" s="123">
        <v>80000</v>
      </c>
      <c r="H107" s="177">
        <v>80000</v>
      </c>
      <c r="I107" s="182">
        <v>80000</v>
      </c>
      <c r="J107" s="22" t="s">
        <v>40</v>
      </c>
      <c r="K107" s="22"/>
      <c r="L107" s="22" t="s">
        <v>41</v>
      </c>
      <c r="M107" s="22" t="s">
        <v>20</v>
      </c>
      <c r="N107" s="33"/>
      <c r="O107" s="22"/>
      <c r="P107" s="22" t="s">
        <v>22</v>
      </c>
      <c r="Q107" s="25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</row>
    <row r="108" spans="1:81" s="28" customFormat="1" ht="27" x14ac:dyDescent="0.25">
      <c r="A108" s="19">
        <v>67</v>
      </c>
      <c r="B108" s="127" t="s">
        <v>570</v>
      </c>
      <c r="C108" s="118" t="s">
        <v>545</v>
      </c>
      <c r="D108" s="118" t="s">
        <v>665</v>
      </c>
      <c r="E108" s="119" t="s">
        <v>666</v>
      </c>
      <c r="F108" s="123"/>
      <c r="G108" s="123">
        <v>40000</v>
      </c>
      <c r="H108" s="177">
        <v>50000</v>
      </c>
      <c r="I108" s="182">
        <v>50000</v>
      </c>
      <c r="J108" s="119" t="s">
        <v>40</v>
      </c>
      <c r="K108" s="119"/>
      <c r="L108" s="119" t="s">
        <v>41</v>
      </c>
      <c r="M108" s="119" t="s">
        <v>83</v>
      </c>
      <c r="N108" s="124"/>
      <c r="O108" s="119"/>
      <c r="P108" s="119" t="s">
        <v>22</v>
      </c>
      <c r="Q108" s="125" t="s">
        <v>546</v>
      </c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</row>
    <row r="109" spans="1:81" s="28" customFormat="1" ht="27" x14ac:dyDescent="0.25">
      <c r="A109" s="19">
        <v>68</v>
      </c>
      <c r="B109" s="127" t="s">
        <v>571</v>
      </c>
      <c r="C109" s="118" t="s">
        <v>547</v>
      </c>
      <c r="D109" s="118" t="s">
        <v>597</v>
      </c>
      <c r="E109" s="119" t="s">
        <v>667</v>
      </c>
      <c r="F109" s="123"/>
      <c r="G109" s="123">
        <v>25000</v>
      </c>
      <c r="H109" s="177">
        <v>25000</v>
      </c>
      <c r="I109" s="182">
        <v>25000</v>
      </c>
      <c r="J109" s="119" t="s">
        <v>40</v>
      </c>
      <c r="K109" s="119"/>
      <c r="L109" s="119" t="s">
        <v>41</v>
      </c>
      <c r="M109" s="119" t="s">
        <v>20</v>
      </c>
      <c r="N109" s="124"/>
      <c r="O109" s="119"/>
      <c r="P109" s="119" t="s">
        <v>22</v>
      </c>
      <c r="Q109" s="125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</row>
    <row r="110" spans="1:81" s="28" customFormat="1" ht="40.5" x14ac:dyDescent="0.25">
      <c r="A110" s="19">
        <v>69</v>
      </c>
      <c r="B110" s="127" t="s">
        <v>572</v>
      </c>
      <c r="C110" s="118" t="s">
        <v>668</v>
      </c>
      <c r="D110" s="118" t="s">
        <v>669</v>
      </c>
      <c r="E110" s="119" t="s">
        <v>670</v>
      </c>
      <c r="F110" s="123"/>
      <c r="G110" s="123">
        <v>20000</v>
      </c>
      <c r="H110" s="177">
        <v>20000</v>
      </c>
      <c r="I110" s="182">
        <v>20000</v>
      </c>
      <c r="J110" s="119" t="s">
        <v>40</v>
      </c>
      <c r="K110" s="119"/>
      <c r="L110" s="119" t="s">
        <v>41</v>
      </c>
      <c r="M110" s="119" t="s">
        <v>83</v>
      </c>
      <c r="N110" s="124"/>
      <c r="O110" s="119"/>
      <c r="P110" s="119" t="s">
        <v>22</v>
      </c>
      <c r="Q110" s="125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</row>
    <row r="111" spans="1:81" s="28" customFormat="1" ht="40.5" x14ac:dyDescent="0.25">
      <c r="A111" s="19">
        <v>70</v>
      </c>
      <c r="B111" s="127" t="s">
        <v>573</v>
      </c>
      <c r="C111" s="118" t="s">
        <v>553</v>
      </c>
      <c r="D111" s="118" t="s">
        <v>672</v>
      </c>
      <c r="E111" s="119" t="s">
        <v>671</v>
      </c>
      <c r="F111" s="123"/>
      <c r="G111" s="123">
        <v>5500</v>
      </c>
      <c r="H111" s="177">
        <v>5500</v>
      </c>
      <c r="I111" s="182">
        <v>5500</v>
      </c>
      <c r="J111" s="119" t="s">
        <v>40</v>
      </c>
      <c r="K111" s="119"/>
      <c r="L111" s="119" t="s">
        <v>41</v>
      </c>
      <c r="M111" s="119" t="s">
        <v>83</v>
      </c>
      <c r="N111" s="124"/>
      <c r="O111" s="119"/>
      <c r="P111" s="119" t="s">
        <v>22</v>
      </c>
      <c r="Q111" s="125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</row>
    <row r="112" spans="1:81" s="28" customFormat="1" ht="27" x14ac:dyDescent="0.25">
      <c r="A112" s="19">
        <v>71</v>
      </c>
      <c r="B112" s="127" t="s">
        <v>574</v>
      </c>
      <c r="C112" s="118" t="s">
        <v>552</v>
      </c>
      <c r="D112" s="118"/>
      <c r="E112" s="119">
        <v>48450000</v>
      </c>
      <c r="F112" s="123"/>
      <c r="G112" s="123">
        <v>13000</v>
      </c>
      <c r="H112" s="177">
        <v>13000</v>
      </c>
      <c r="I112" s="182">
        <v>13000</v>
      </c>
      <c r="J112" s="119" t="s">
        <v>40</v>
      </c>
      <c r="K112" s="119"/>
      <c r="L112" s="119" t="s">
        <v>41</v>
      </c>
      <c r="M112" s="119" t="s">
        <v>83</v>
      </c>
      <c r="N112" s="124"/>
      <c r="O112" s="119"/>
      <c r="P112" s="119" t="s">
        <v>22</v>
      </c>
      <c r="Q112" s="125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</row>
    <row r="113" spans="1:81" s="28" customFormat="1" ht="27" x14ac:dyDescent="0.25">
      <c r="A113" s="19">
        <v>72</v>
      </c>
      <c r="B113" s="127" t="s">
        <v>575</v>
      </c>
      <c r="C113" s="118" t="s">
        <v>564</v>
      </c>
      <c r="D113" s="118"/>
      <c r="E113" s="119">
        <v>48000000</v>
      </c>
      <c r="F113" s="123"/>
      <c r="G113" s="123">
        <v>11500</v>
      </c>
      <c r="H113" s="177">
        <v>11500</v>
      </c>
      <c r="I113" s="182">
        <v>11500</v>
      </c>
      <c r="J113" s="119" t="s">
        <v>40</v>
      </c>
      <c r="K113" s="119"/>
      <c r="L113" s="119" t="s">
        <v>41</v>
      </c>
      <c r="M113" s="119" t="s">
        <v>83</v>
      </c>
      <c r="N113" s="124"/>
      <c r="O113" s="119"/>
      <c r="P113" s="119" t="s">
        <v>22</v>
      </c>
      <c r="Q113" s="125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</row>
    <row r="114" spans="1:81" s="28" customFormat="1" ht="27" x14ac:dyDescent="0.25">
      <c r="A114" s="19">
        <v>73</v>
      </c>
      <c r="B114" s="166" t="s">
        <v>631</v>
      </c>
      <c r="C114" s="155" t="s">
        <v>607</v>
      </c>
      <c r="D114" s="118"/>
      <c r="E114" s="154" t="s">
        <v>673</v>
      </c>
      <c r="F114" s="123"/>
      <c r="G114" s="123"/>
      <c r="H114" s="177">
        <v>20900</v>
      </c>
      <c r="I114" s="182">
        <v>20900</v>
      </c>
      <c r="J114" s="154" t="s">
        <v>40</v>
      </c>
      <c r="K114" s="154"/>
      <c r="L114" s="154" t="s">
        <v>41</v>
      </c>
      <c r="M114" s="154" t="s">
        <v>83</v>
      </c>
      <c r="N114" s="124"/>
      <c r="O114" s="119"/>
      <c r="P114" s="154" t="s">
        <v>22</v>
      </c>
      <c r="Q114" s="125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</row>
    <row r="115" spans="1:81" s="28" customFormat="1" ht="27" x14ac:dyDescent="0.25">
      <c r="A115" s="19">
        <v>74</v>
      </c>
      <c r="B115" s="166" t="s">
        <v>632</v>
      </c>
      <c r="C115" s="155" t="s">
        <v>608</v>
      </c>
      <c r="D115" s="118"/>
      <c r="E115" s="154" t="s">
        <v>674</v>
      </c>
      <c r="F115" s="123"/>
      <c r="G115" s="123"/>
      <c r="H115" s="177">
        <v>17900</v>
      </c>
      <c r="I115" s="182">
        <v>17900</v>
      </c>
      <c r="J115" s="154" t="s">
        <v>40</v>
      </c>
      <c r="K115" s="154"/>
      <c r="L115" s="154" t="s">
        <v>41</v>
      </c>
      <c r="M115" s="154" t="s">
        <v>83</v>
      </c>
      <c r="N115" s="124"/>
      <c r="O115" s="119"/>
      <c r="P115" s="154" t="s">
        <v>22</v>
      </c>
      <c r="Q115" s="125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</row>
    <row r="116" spans="1:81" s="28" customFormat="1" ht="27" x14ac:dyDescent="0.25">
      <c r="A116" s="19">
        <v>75</v>
      </c>
      <c r="B116" s="166" t="s">
        <v>633</v>
      </c>
      <c r="C116" s="155" t="s">
        <v>609</v>
      </c>
      <c r="D116" s="118"/>
      <c r="E116" s="154" t="s">
        <v>675</v>
      </c>
      <c r="F116" s="123"/>
      <c r="G116" s="123"/>
      <c r="H116" s="177">
        <v>19500</v>
      </c>
      <c r="I116" s="182">
        <v>19500</v>
      </c>
      <c r="J116" s="154" t="s">
        <v>40</v>
      </c>
      <c r="K116" s="154"/>
      <c r="L116" s="154" t="s">
        <v>41</v>
      </c>
      <c r="M116" s="154" t="s">
        <v>83</v>
      </c>
      <c r="N116" s="124"/>
      <c r="O116" s="119"/>
      <c r="P116" s="154" t="s">
        <v>22</v>
      </c>
      <c r="Q116" s="125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</row>
    <row r="117" spans="1:81" s="28" customFormat="1" ht="54" x14ac:dyDescent="0.25">
      <c r="A117" s="19">
        <v>76</v>
      </c>
      <c r="B117" s="166" t="s">
        <v>634</v>
      </c>
      <c r="C117" s="155" t="s">
        <v>614</v>
      </c>
      <c r="D117" s="118"/>
      <c r="E117" s="154" t="s">
        <v>676</v>
      </c>
      <c r="F117" s="123"/>
      <c r="G117" s="123"/>
      <c r="H117" s="177">
        <v>60200</v>
      </c>
      <c r="I117" s="182">
        <v>60200</v>
      </c>
      <c r="J117" s="154" t="s">
        <v>40</v>
      </c>
      <c r="K117" s="154"/>
      <c r="L117" s="154" t="s">
        <v>41</v>
      </c>
      <c r="M117" s="154" t="s">
        <v>20</v>
      </c>
      <c r="N117" s="124"/>
      <c r="O117" s="119"/>
      <c r="P117" s="154" t="s">
        <v>22</v>
      </c>
      <c r="Q117" s="125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</row>
    <row r="118" spans="1:81" s="28" customFormat="1" ht="27" x14ac:dyDescent="0.25">
      <c r="A118" s="19">
        <v>77</v>
      </c>
      <c r="B118" s="166" t="s">
        <v>635</v>
      </c>
      <c r="C118" s="155" t="s">
        <v>616</v>
      </c>
      <c r="D118" s="118"/>
      <c r="E118" s="154">
        <v>34920000</v>
      </c>
      <c r="F118" s="123"/>
      <c r="G118" s="123"/>
      <c r="H118" s="177">
        <v>36400</v>
      </c>
      <c r="I118" s="182">
        <v>36400</v>
      </c>
      <c r="J118" s="154" t="s">
        <v>40</v>
      </c>
      <c r="K118" s="154"/>
      <c r="L118" s="154" t="s">
        <v>41</v>
      </c>
      <c r="M118" s="154" t="s">
        <v>83</v>
      </c>
      <c r="N118" s="124"/>
      <c r="O118" s="119"/>
      <c r="P118" s="154" t="s">
        <v>22</v>
      </c>
      <c r="Q118" s="125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</row>
    <row r="119" spans="1:81" s="28" customFormat="1" ht="40.5" x14ac:dyDescent="0.25">
      <c r="A119" s="19">
        <v>78</v>
      </c>
      <c r="B119" s="166" t="s">
        <v>636</v>
      </c>
      <c r="C119" s="155" t="s">
        <v>626</v>
      </c>
      <c r="D119" s="155" t="s">
        <v>533</v>
      </c>
      <c r="E119" s="154" t="s">
        <v>678</v>
      </c>
      <c r="F119" s="123"/>
      <c r="G119" s="123"/>
      <c r="H119" s="177">
        <v>25000</v>
      </c>
      <c r="I119" s="182">
        <v>25000</v>
      </c>
      <c r="J119" s="154" t="s">
        <v>40</v>
      </c>
      <c r="K119" s="154"/>
      <c r="L119" s="154" t="s">
        <v>41</v>
      </c>
      <c r="M119" s="154" t="s">
        <v>20</v>
      </c>
      <c r="N119" s="124"/>
      <c r="O119" s="119"/>
      <c r="P119" s="154" t="s">
        <v>22</v>
      </c>
      <c r="Q119" s="125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</row>
    <row r="120" spans="1:81" s="28" customFormat="1" ht="27" x14ac:dyDescent="0.25">
      <c r="A120" s="19">
        <v>79</v>
      </c>
      <c r="B120" s="166" t="s">
        <v>637</v>
      </c>
      <c r="C120" s="155" t="s">
        <v>627</v>
      </c>
      <c r="D120" s="155"/>
      <c r="E120" s="154" t="s">
        <v>171</v>
      </c>
      <c r="F120" s="123"/>
      <c r="G120" s="123"/>
      <c r="H120" s="177">
        <v>14150</v>
      </c>
      <c r="I120" s="182">
        <v>14150</v>
      </c>
      <c r="J120" s="154" t="s">
        <v>40</v>
      </c>
      <c r="K120" s="154"/>
      <c r="L120" s="154" t="s">
        <v>41</v>
      </c>
      <c r="M120" s="154" t="s">
        <v>83</v>
      </c>
      <c r="N120" s="124"/>
      <c r="O120" s="119"/>
      <c r="P120" s="154" t="s">
        <v>22</v>
      </c>
      <c r="Q120" s="125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</row>
    <row r="121" spans="1:81" s="28" customFormat="1" ht="27" x14ac:dyDescent="0.25">
      <c r="A121" s="19">
        <v>80</v>
      </c>
      <c r="B121" s="166" t="s">
        <v>638</v>
      </c>
      <c r="C121" s="155" t="s">
        <v>628</v>
      </c>
      <c r="D121" s="155"/>
      <c r="E121" s="154" t="s">
        <v>677</v>
      </c>
      <c r="F121" s="123"/>
      <c r="G121" s="123"/>
      <c r="H121" s="177">
        <v>13100</v>
      </c>
      <c r="I121" s="182">
        <v>13100</v>
      </c>
      <c r="J121" s="154" t="s">
        <v>40</v>
      </c>
      <c r="K121" s="154"/>
      <c r="L121" s="154" t="s">
        <v>41</v>
      </c>
      <c r="M121" s="154" t="s">
        <v>83</v>
      </c>
      <c r="N121" s="124"/>
      <c r="O121" s="119"/>
      <c r="P121" s="154" t="s">
        <v>22</v>
      </c>
      <c r="Q121" s="125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</row>
    <row r="122" spans="1:81" s="28" customFormat="1" ht="27" x14ac:dyDescent="0.25">
      <c r="A122" s="19">
        <v>81</v>
      </c>
      <c r="B122" s="166" t="s">
        <v>639</v>
      </c>
      <c r="C122" s="155" t="s">
        <v>629</v>
      </c>
      <c r="D122" s="155"/>
      <c r="E122" s="154" t="s">
        <v>677</v>
      </c>
      <c r="F122" s="123"/>
      <c r="G122" s="123"/>
      <c r="H122" s="177">
        <v>15500</v>
      </c>
      <c r="I122" s="182">
        <v>15500</v>
      </c>
      <c r="J122" s="154" t="s">
        <v>40</v>
      </c>
      <c r="K122" s="154"/>
      <c r="L122" s="154" t="s">
        <v>41</v>
      </c>
      <c r="M122" s="154" t="s">
        <v>83</v>
      </c>
      <c r="N122" s="124"/>
      <c r="O122" s="119"/>
      <c r="P122" s="154" t="s">
        <v>22</v>
      </c>
      <c r="Q122" s="125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</row>
    <row r="123" spans="1:81" s="28" customFormat="1" ht="40.5" x14ac:dyDescent="0.25">
      <c r="A123" s="19">
        <v>82</v>
      </c>
      <c r="B123" s="166" t="s">
        <v>640</v>
      </c>
      <c r="C123" s="155" t="s">
        <v>649</v>
      </c>
      <c r="D123" s="155" t="s">
        <v>533</v>
      </c>
      <c r="E123" s="154" t="s">
        <v>678</v>
      </c>
      <c r="F123" s="123"/>
      <c r="G123" s="123"/>
      <c r="H123" s="169">
        <v>25000</v>
      </c>
      <c r="I123" s="182">
        <v>6150</v>
      </c>
      <c r="J123" s="154" t="s">
        <v>40</v>
      </c>
      <c r="K123" s="154"/>
      <c r="L123" s="154" t="s">
        <v>41</v>
      </c>
      <c r="M123" s="154" t="s">
        <v>20</v>
      </c>
      <c r="N123" s="124"/>
      <c r="O123" s="119"/>
      <c r="P123" s="154" t="s">
        <v>22</v>
      </c>
      <c r="Q123" s="125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</row>
    <row r="124" spans="1:81" s="28" customFormat="1" ht="27" x14ac:dyDescent="0.25">
      <c r="A124" s="19">
        <v>83</v>
      </c>
      <c r="B124" s="166" t="s">
        <v>641</v>
      </c>
      <c r="C124" s="155" t="s">
        <v>650</v>
      </c>
      <c r="D124" s="155"/>
      <c r="E124" s="154" t="s">
        <v>679</v>
      </c>
      <c r="F124" s="123"/>
      <c r="G124" s="123"/>
      <c r="H124" s="169">
        <v>8000</v>
      </c>
      <c r="I124" s="182">
        <v>8000</v>
      </c>
      <c r="J124" s="154" t="s">
        <v>40</v>
      </c>
      <c r="K124" s="154"/>
      <c r="L124" s="154" t="s">
        <v>41</v>
      </c>
      <c r="M124" s="154" t="s">
        <v>83</v>
      </c>
      <c r="N124" s="124"/>
      <c r="O124" s="119"/>
      <c r="P124" s="154" t="s">
        <v>22</v>
      </c>
      <c r="Q124" s="125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</row>
    <row r="125" spans="1:81" s="28" customFormat="1" ht="27" x14ac:dyDescent="0.25">
      <c r="A125" s="19">
        <v>84</v>
      </c>
      <c r="B125" s="166" t="s">
        <v>682</v>
      </c>
      <c r="C125" s="155" t="s">
        <v>657</v>
      </c>
      <c r="D125" s="155"/>
      <c r="E125" s="154">
        <v>34137000</v>
      </c>
      <c r="F125" s="123"/>
      <c r="G125" s="123"/>
      <c r="H125" s="169">
        <v>400000</v>
      </c>
      <c r="I125" s="182">
        <v>400000</v>
      </c>
      <c r="J125" s="154" t="s">
        <v>17</v>
      </c>
      <c r="K125" s="154" t="s">
        <v>18</v>
      </c>
      <c r="L125" s="154" t="s">
        <v>24</v>
      </c>
      <c r="M125" s="154" t="s">
        <v>20</v>
      </c>
      <c r="N125" s="154" t="s">
        <v>476</v>
      </c>
      <c r="O125" s="154" t="s">
        <v>21</v>
      </c>
      <c r="P125" s="154" t="s">
        <v>22</v>
      </c>
      <c r="Q125" s="125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</row>
    <row r="126" spans="1:81" s="28" customFormat="1" ht="27" x14ac:dyDescent="0.25">
      <c r="A126" s="19">
        <v>85</v>
      </c>
      <c r="B126" s="198" t="s">
        <v>703</v>
      </c>
      <c r="C126" s="195" t="s">
        <v>689</v>
      </c>
      <c r="D126" s="195"/>
      <c r="E126" s="196"/>
      <c r="F126" s="201"/>
      <c r="G126" s="201"/>
      <c r="H126" s="201"/>
      <c r="I126" s="201">
        <v>44800</v>
      </c>
      <c r="J126" s="196" t="s">
        <v>40</v>
      </c>
      <c r="K126" s="196"/>
      <c r="L126" s="196" t="s">
        <v>41</v>
      </c>
      <c r="M126" s="196" t="s">
        <v>83</v>
      </c>
      <c r="N126" s="196"/>
      <c r="O126" s="196"/>
      <c r="P126" s="196" t="s">
        <v>22</v>
      </c>
      <c r="Q126" s="125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</row>
    <row r="127" spans="1:81" s="28" customFormat="1" ht="27" x14ac:dyDescent="0.25">
      <c r="A127" s="19">
        <v>86</v>
      </c>
      <c r="B127" s="198" t="s">
        <v>704</v>
      </c>
      <c r="C127" s="195" t="s">
        <v>698</v>
      </c>
      <c r="D127" s="195"/>
      <c r="E127" s="196"/>
      <c r="F127" s="201"/>
      <c r="G127" s="201"/>
      <c r="H127" s="201"/>
      <c r="I127" s="201">
        <v>42000</v>
      </c>
      <c r="J127" s="196" t="s">
        <v>40</v>
      </c>
      <c r="K127" s="196"/>
      <c r="L127" s="196" t="s">
        <v>41</v>
      </c>
      <c r="M127" s="196" t="s">
        <v>83</v>
      </c>
      <c r="N127" s="196"/>
      <c r="O127" s="196"/>
      <c r="P127" s="196" t="s">
        <v>22</v>
      </c>
      <c r="Q127" s="125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</row>
    <row r="128" spans="1:81" s="28" customFormat="1" ht="17.25" customHeight="1" x14ac:dyDescent="0.25">
      <c r="A128" s="221" t="s">
        <v>210</v>
      </c>
      <c r="B128" s="221"/>
      <c r="C128" s="221"/>
      <c r="D128" s="34"/>
      <c r="E128" s="35"/>
      <c r="F128" s="36">
        <f>SUM(F8:F107)-F42-F43-F44-F11-F12-F13-F14-F16-F18-F19-F20-F21-F22-F23-F24-F29-F30-F31-F32-F33-F34-F35-F36-F37-F38</f>
        <v>18183000</v>
      </c>
      <c r="G128" s="134">
        <f>SUM(G8:G113)-G42-G43-G44-G45-G46-G47-G10-G11-G12-G13-G14-G15-G16-G17-G18-G19-G20-G21-G22-G23-G24-G29-G30-G31-G32-G33-G34-G35-G36-G37-G38</f>
        <v>13827030</v>
      </c>
      <c r="H128" s="145">
        <f>SUM(H8:H125)-H42-H43-H44-H45-H46-H47-H10-H11-H12-H13-H14-H15-H16-H17-H18-H19-H20-H21-H22-H23-H24-H25-H26-H27-H29-H30-H31-H32-H33-H34-H35-H36-H37-H38</f>
        <v>12417943.449999999</v>
      </c>
      <c r="I128" s="183">
        <f>SUM(I8:I127)-I42-I43-I44-I45-I46-I47-I10-I11-I12-I13-I14-I15-I16-I17-I18-I19-I20-I21-I22-I23-I24-I25-I26-I27-I29-I30-I31-I32-I33-I34-I35-I36-I37-I38</f>
        <v>5101500</v>
      </c>
      <c r="J128" s="37"/>
      <c r="K128" s="37"/>
      <c r="L128" s="35"/>
      <c r="M128" s="35"/>
      <c r="N128" s="35"/>
      <c r="O128" s="35"/>
      <c r="P128" s="35"/>
      <c r="Q128" s="35"/>
      <c r="R128" s="93"/>
      <c r="S128" s="27"/>
      <c r="T128" s="27"/>
      <c r="U128" s="27"/>
      <c r="V128" s="27">
        <f>SUM(F42:F44)</f>
        <v>77000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</row>
    <row r="129" spans="1:81" s="28" customFormat="1" ht="17.25" customHeight="1" x14ac:dyDescent="0.25">
      <c r="A129" s="38"/>
      <c r="B129" s="39"/>
      <c r="C129" s="40"/>
      <c r="D129" s="21"/>
      <c r="E129" s="22"/>
      <c r="F129" s="41"/>
      <c r="G129" s="112"/>
      <c r="H129" s="146"/>
      <c r="I129" s="184"/>
      <c r="J129" s="22"/>
      <c r="K129" s="22"/>
      <c r="L129" s="22"/>
      <c r="M129" s="22"/>
      <c r="N129" s="22"/>
      <c r="O129" s="22"/>
      <c r="P129" s="22"/>
      <c r="Q129" s="25"/>
      <c r="R129" s="93"/>
      <c r="S129" s="27"/>
      <c r="T129" s="27"/>
      <c r="U129" s="27"/>
      <c r="V129" s="27">
        <f>SUM(F11:F24)</f>
        <v>5513500</v>
      </c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</row>
    <row r="130" spans="1:81" s="28" customFormat="1" ht="13.5" x14ac:dyDescent="0.25">
      <c r="A130" s="222" t="s">
        <v>211</v>
      </c>
      <c r="B130" s="223"/>
      <c r="C130" s="224"/>
      <c r="D130" s="34"/>
      <c r="E130" s="35"/>
      <c r="F130" s="43"/>
      <c r="G130" s="135"/>
      <c r="H130" s="147"/>
      <c r="I130" s="185"/>
      <c r="J130" s="37"/>
      <c r="K130" s="37"/>
      <c r="L130" s="35"/>
      <c r="M130" s="35"/>
      <c r="N130" s="35"/>
      <c r="O130" s="35"/>
      <c r="P130" s="35"/>
      <c r="Q130" s="45"/>
      <c r="R130" s="27"/>
      <c r="S130" s="27"/>
      <c r="T130" s="27"/>
      <c r="U130" s="27"/>
      <c r="V130" s="27">
        <f>SUM(F29:F38)</f>
        <v>4655000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</row>
    <row r="131" spans="1:81" s="18" customFormat="1" ht="80.25" customHeight="1" x14ac:dyDescent="0.25">
      <c r="A131" s="19">
        <v>87</v>
      </c>
      <c r="B131" s="46" t="s">
        <v>222</v>
      </c>
      <c r="C131" s="21" t="s">
        <v>469</v>
      </c>
      <c r="D131" s="21" t="s">
        <v>213</v>
      </c>
      <c r="E131" s="22" t="s">
        <v>214</v>
      </c>
      <c r="F131" s="23">
        <v>80000</v>
      </c>
      <c r="G131" s="110">
        <v>80000</v>
      </c>
      <c r="H131" s="174">
        <v>180000</v>
      </c>
      <c r="I131" s="181">
        <v>180000</v>
      </c>
      <c r="J131" s="22" t="s">
        <v>40</v>
      </c>
      <c r="K131" s="22"/>
      <c r="L131" s="22" t="s">
        <v>41</v>
      </c>
      <c r="M131" s="22" t="s">
        <v>20</v>
      </c>
      <c r="N131" s="26" t="s">
        <v>475</v>
      </c>
      <c r="O131" s="22" t="s">
        <v>28</v>
      </c>
      <c r="P131" s="22" t="s">
        <v>215</v>
      </c>
      <c r="Q131" s="25"/>
      <c r="R131" s="17"/>
      <c r="S131" s="17"/>
      <c r="T131" s="17"/>
      <c r="U131" s="17"/>
      <c r="V131" s="17">
        <f>V105-V128-V129-V130</f>
        <v>16513000</v>
      </c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</row>
    <row r="132" spans="1:81" s="18" customFormat="1" ht="40.5" x14ac:dyDescent="0.25">
      <c r="A132" s="19">
        <v>88</v>
      </c>
      <c r="B132" s="46" t="s">
        <v>225</v>
      </c>
      <c r="C132" s="21" t="s">
        <v>470</v>
      </c>
      <c r="D132" s="21" t="s">
        <v>217</v>
      </c>
      <c r="E132" s="22" t="s">
        <v>218</v>
      </c>
      <c r="F132" s="24">
        <v>198000</v>
      </c>
      <c r="G132" s="111">
        <v>198000</v>
      </c>
      <c r="H132" s="177">
        <v>198000</v>
      </c>
      <c r="I132" s="182">
        <v>198000</v>
      </c>
      <c r="J132" s="22" t="s">
        <v>40</v>
      </c>
      <c r="K132" s="22"/>
      <c r="L132" s="22" t="s">
        <v>41</v>
      </c>
      <c r="M132" s="22" t="s">
        <v>20</v>
      </c>
      <c r="N132" s="26" t="s">
        <v>468</v>
      </c>
      <c r="O132" s="22" t="s">
        <v>28</v>
      </c>
      <c r="P132" s="22" t="s">
        <v>215</v>
      </c>
      <c r="Q132" s="25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</row>
    <row r="133" spans="1:81" s="18" customFormat="1" ht="27" x14ac:dyDescent="0.25">
      <c r="A133" s="19">
        <v>89</v>
      </c>
      <c r="B133" s="46" t="s">
        <v>228</v>
      </c>
      <c r="C133" s="21" t="s">
        <v>471</v>
      </c>
      <c r="D133" s="21" t="s">
        <v>220</v>
      </c>
      <c r="E133" s="22" t="s">
        <v>221</v>
      </c>
      <c r="F133" s="23">
        <v>180000</v>
      </c>
      <c r="G133" s="110">
        <v>180000</v>
      </c>
      <c r="H133" s="174">
        <v>180000</v>
      </c>
      <c r="I133" s="181">
        <v>180000</v>
      </c>
      <c r="J133" s="22" t="s">
        <v>40</v>
      </c>
      <c r="K133" s="22"/>
      <c r="L133" s="22" t="s">
        <v>41</v>
      </c>
      <c r="M133" s="22" t="s">
        <v>20</v>
      </c>
      <c r="N133" s="26" t="s">
        <v>467</v>
      </c>
      <c r="O133" s="22" t="s">
        <v>28</v>
      </c>
      <c r="P133" s="22" t="s">
        <v>215</v>
      </c>
      <c r="Q133" s="25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</row>
    <row r="134" spans="1:81" s="18" customFormat="1" ht="27" x14ac:dyDescent="0.25">
      <c r="A134" s="19">
        <v>90</v>
      </c>
      <c r="B134" s="46" t="s">
        <v>229</v>
      </c>
      <c r="C134" s="21" t="s">
        <v>472</v>
      </c>
      <c r="D134" s="21" t="s">
        <v>223</v>
      </c>
      <c r="E134" s="22" t="s">
        <v>224</v>
      </c>
      <c r="F134" s="23">
        <v>100000</v>
      </c>
      <c r="G134" s="110">
        <v>100000</v>
      </c>
      <c r="H134" s="174">
        <v>90000</v>
      </c>
      <c r="I134" s="181">
        <v>90000</v>
      </c>
      <c r="J134" s="22" t="s">
        <v>40</v>
      </c>
      <c r="K134" s="22"/>
      <c r="L134" s="22" t="s">
        <v>41</v>
      </c>
      <c r="M134" s="22" t="s">
        <v>20</v>
      </c>
      <c r="N134" s="26" t="s">
        <v>467</v>
      </c>
      <c r="O134" s="22" t="s">
        <v>28</v>
      </c>
      <c r="P134" s="22" t="s">
        <v>215</v>
      </c>
      <c r="Q134" s="25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</row>
    <row r="135" spans="1:81" s="18" customFormat="1" ht="40.5" x14ac:dyDescent="0.25">
      <c r="A135" s="19">
        <v>91</v>
      </c>
      <c r="B135" s="46" t="s">
        <v>233</v>
      </c>
      <c r="C135" s="21" t="s">
        <v>473</v>
      </c>
      <c r="D135" s="21" t="s">
        <v>226</v>
      </c>
      <c r="E135" s="22" t="s">
        <v>227</v>
      </c>
      <c r="F135" s="24">
        <v>190000</v>
      </c>
      <c r="G135" s="111">
        <v>190000</v>
      </c>
      <c r="H135" s="177">
        <v>190000</v>
      </c>
      <c r="I135" s="182">
        <v>88000</v>
      </c>
      <c r="J135" s="22" t="s">
        <v>40</v>
      </c>
      <c r="K135" s="22"/>
      <c r="L135" s="22" t="s">
        <v>41</v>
      </c>
      <c r="M135" s="22" t="s">
        <v>20</v>
      </c>
      <c r="N135" s="26" t="s">
        <v>468</v>
      </c>
      <c r="O135" s="22" t="s">
        <v>28</v>
      </c>
      <c r="P135" s="22" t="s">
        <v>215</v>
      </c>
      <c r="Q135" s="25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</row>
    <row r="136" spans="1:81" s="18" customFormat="1" ht="40.5" x14ac:dyDescent="0.25">
      <c r="A136" s="19">
        <v>92</v>
      </c>
      <c r="B136" s="46" t="s">
        <v>237</v>
      </c>
      <c r="C136" s="21" t="s">
        <v>474</v>
      </c>
      <c r="D136" s="21" t="s">
        <v>226</v>
      </c>
      <c r="E136" s="22" t="s">
        <v>227</v>
      </c>
      <c r="F136" s="23">
        <v>80000</v>
      </c>
      <c r="G136" s="110">
        <v>80000</v>
      </c>
      <c r="H136" s="174">
        <v>80000</v>
      </c>
      <c r="I136" s="181">
        <v>60000</v>
      </c>
      <c r="J136" s="22" t="s">
        <v>40</v>
      </c>
      <c r="K136" s="22"/>
      <c r="L136" s="22" t="s">
        <v>41</v>
      </c>
      <c r="M136" s="22" t="s">
        <v>20</v>
      </c>
      <c r="N136" s="26" t="s">
        <v>468</v>
      </c>
      <c r="O136" s="22" t="s">
        <v>28</v>
      </c>
      <c r="P136" s="22" t="s">
        <v>215</v>
      </c>
      <c r="Q136" s="25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</row>
    <row r="137" spans="1:81" s="28" customFormat="1" ht="40.5" x14ac:dyDescent="0.25">
      <c r="A137" s="19">
        <v>93</v>
      </c>
      <c r="B137" s="46" t="s">
        <v>239</v>
      </c>
      <c r="C137" s="21" t="s">
        <v>230</v>
      </c>
      <c r="D137" s="21" t="s">
        <v>231</v>
      </c>
      <c r="E137" s="22" t="s">
        <v>232</v>
      </c>
      <c r="F137" s="24">
        <v>30000</v>
      </c>
      <c r="G137" s="111">
        <v>30000</v>
      </c>
      <c r="H137" s="177">
        <v>30000</v>
      </c>
      <c r="I137" s="182">
        <v>30000</v>
      </c>
      <c r="J137" s="22" t="s">
        <v>40</v>
      </c>
      <c r="K137" s="32"/>
      <c r="L137" s="22" t="s">
        <v>41</v>
      </c>
      <c r="M137" s="22" t="s">
        <v>83</v>
      </c>
      <c r="N137" s="22"/>
      <c r="O137" s="22"/>
      <c r="P137" s="22" t="s">
        <v>215</v>
      </c>
      <c r="Q137" s="25"/>
      <c r="R137" s="93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</row>
    <row r="138" spans="1:81" s="28" customFormat="1" ht="40.5" x14ac:dyDescent="0.25">
      <c r="A138" s="19">
        <v>94</v>
      </c>
      <c r="B138" s="46" t="s">
        <v>242</v>
      </c>
      <c r="C138" s="21" t="s">
        <v>234</v>
      </c>
      <c r="D138" s="21" t="s">
        <v>235</v>
      </c>
      <c r="E138" s="22" t="s">
        <v>236</v>
      </c>
      <c r="F138" s="24">
        <v>50000</v>
      </c>
      <c r="G138" s="111">
        <v>50000</v>
      </c>
      <c r="H138" s="177">
        <v>50000</v>
      </c>
      <c r="I138" s="182">
        <v>30000</v>
      </c>
      <c r="J138" s="22" t="s">
        <v>40</v>
      </c>
      <c r="K138" s="32"/>
      <c r="L138" s="22" t="s">
        <v>41</v>
      </c>
      <c r="M138" s="22" t="s">
        <v>83</v>
      </c>
      <c r="N138" s="22"/>
      <c r="O138" s="22"/>
      <c r="P138" s="22" t="s">
        <v>215</v>
      </c>
      <c r="Q138" s="25"/>
      <c r="R138" s="93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</row>
    <row r="139" spans="1:81" s="28" customFormat="1" ht="40.5" x14ac:dyDescent="0.25">
      <c r="A139" s="19">
        <v>95</v>
      </c>
      <c r="B139" s="46" t="s">
        <v>243</v>
      </c>
      <c r="C139" s="21" t="s">
        <v>238</v>
      </c>
      <c r="D139" s="21" t="s">
        <v>235</v>
      </c>
      <c r="E139" s="22" t="s">
        <v>236</v>
      </c>
      <c r="F139" s="24">
        <v>30000</v>
      </c>
      <c r="G139" s="111">
        <v>30000</v>
      </c>
      <c r="H139" s="177">
        <v>30000</v>
      </c>
      <c r="I139" s="182">
        <v>38000</v>
      </c>
      <c r="J139" s="22" t="s">
        <v>40</v>
      </c>
      <c r="K139" s="32"/>
      <c r="L139" s="22" t="s">
        <v>41</v>
      </c>
      <c r="M139" s="22" t="s">
        <v>83</v>
      </c>
      <c r="N139" s="22"/>
      <c r="O139" s="22"/>
      <c r="P139" s="22" t="s">
        <v>215</v>
      </c>
      <c r="Q139" s="25"/>
      <c r="R139" s="93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</row>
    <row r="140" spans="1:81" s="18" customFormat="1" ht="40.5" x14ac:dyDescent="0.25">
      <c r="A140" s="19">
        <v>96</v>
      </c>
      <c r="B140" s="46" t="s">
        <v>245</v>
      </c>
      <c r="C140" s="21" t="s">
        <v>240</v>
      </c>
      <c r="D140" s="21" t="s">
        <v>241</v>
      </c>
      <c r="E140" s="22" t="s">
        <v>236</v>
      </c>
      <c r="F140" s="23">
        <v>30000</v>
      </c>
      <c r="G140" s="110">
        <v>30000</v>
      </c>
      <c r="H140" s="174">
        <v>30000</v>
      </c>
      <c r="I140" s="181">
        <v>30000</v>
      </c>
      <c r="J140" s="22" t="s">
        <v>40</v>
      </c>
      <c r="K140" s="22"/>
      <c r="L140" s="22" t="s">
        <v>41</v>
      </c>
      <c r="M140" s="22" t="s">
        <v>83</v>
      </c>
      <c r="N140" s="26"/>
      <c r="O140" s="22"/>
      <c r="P140" s="22" t="s">
        <v>215</v>
      </c>
      <c r="Q140" s="25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</row>
    <row r="141" spans="1:81" s="18" customFormat="1" ht="40.5" x14ac:dyDescent="0.25">
      <c r="A141" s="19">
        <v>97</v>
      </c>
      <c r="B141" s="46" t="s">
        <v>247</v>
      </c>
      <c r="C141" s="21" t="s">
        <v>244</v>
      </c>
      <c r="D141" s="21" t="s">
        <v>226</v>
      </c>
      <c r="E141" s="22" t="s">
        <v>227</v>
      </c>
      <c r="F141" s="23">
        <v>10000</v>
      </c>
      <c r="G141" s="110">
        <v>10000</v>
      </c>
      <c r="H141" s="203">
        <v>10000</v>
      </c>
      <c r="I141" s="181">
        <v>0</v>
      </c>
      <c r="J141" s="22" t="s">
        <v>40</v>
      </c>
      <c r="K141" s="22"/>
      <c r="L141" s="22" t="s">
        <v>41</v>
      </c>
      <c r="M141" s="22" t="s">
        <v>83</v>
      </c>
      <c r="N141" s="26"/>
      <c r="O141" s="22"/>
      <c r="P141" s="22" t="s">
        <v>215</v>
      </c>
      <c r="Q141" s="25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</row>
    <row r="142" spans="1:81" s="18" customFormat="1" ht="40.5" x14ac:dyDescent="0.25">
      <c r="A142" s="19">
        <v>98</v>
      </c>
      <c r="B142" s="46" t="s">
        <v>249</v>
      </c>
      <c r="C142" s="21" t="s">
        <v>246</v>
      </c>
      <c r="D142" s="21" t="s">
        <v>226</v>
      </c>
      <c r="E142" s="22" t="s">
        <v>227</v>
      </c>
      <c r="F142" s="23">
        <v>100000</v>
      </c>
      <c r="G142" s="110">
        <v>100000</v>
      </c>
      <c r="H142" s="174">
        <v>70000</v>
      </c>
      <c r="I142" s="181">
        <v>70000</v>
      </c>
      <c r="J142" s="22" t="s">
        <v>40</v>
      </c>
      <c r="K142" s="22"/>
      <c r="L142" s="22" t="s">
        <v>41</v>
      </c>
      <c r="M142" s="22" t="s">
        <v>83</v>
      </c>
      <c r="N142" s="26"/>
      <c r="O142" s="22"/>
      <c r="P142" s="22" t="s">
        <v>215</v>
      </c>
      <c r="Q142" s="25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</row>
    <row r="143" spans="1:81" s="18" customFormat="1" ht="40.5" x14ac:dyDescent="0.25">
      <c r="A143" s="19">
        <v>99</v>
      </c>
      <c r="B143" s="46" t="s">
        <v>250</v>
      </c>
      <c r="C143" s="21" t="s">
        <v>248</v>
      </c>
      <c r="D143" s="21" t="s">
        <v>226</v>
      </c>
      <c r="E143" s="22" t="s">
        <v>227</v>
      </c>
      <c r="F143" s="23">
        <v>40000</v>
      </c>
      <c r="G143" s="110">
        <v>40000</v>
      </c>
      <c r="H143" s="174">
        <v>40000</v>
      </c>
      <c r="I143" s="181">
        <v>40000</v>
      </c>
      <c r="J143" s="22" t="s">
        <v>40</v>
      </c>
      <c r="K143" s="22"/>
      <c r="L143" s="22" t="s">
        <v>41</v>
      </c>
      <c r="M143" s="22" t="s">
        <v>83</v>
      </c>
      <c r="N143" s="26"/>
      <c r="O143" s="22"/>
      <c r="P143" s="22" t="s">
        <v>215</v>
      </c>
      <c r="Q143" s="25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</row>
    <row r="144" spans="1:81" s="18" customFormat="1" ht="54" x14ac:dyDescent="0.25">
      <c r="A144" s="19">
        <v>100</v>
      </c>
      <c r="B144" s="46" t="s">
        <v>251</v>
      </c>
      <c r="C144" s="21" t="s">
        <v>255</v>
      </c>
      <c r="D144" s="21" t="s">
        <v>256</v>
      </c>
      <c r="E144" s="22" t="s">
        <v>257</v>
      </c>
      <c r="F144" s="24">
        <v>10000</v>
      </c>
      <c r="G144" s="111">
        <v>20000</v>
      </c>
      <c r="H144" s="169">
        <v>20000</v>
      </c>
      <c r="I144" s="182">
        <v>5000</v>
      </c>
      <c r="J144" s="22" t="s">
        <v>40</v>
      </c>
      <c r="K144" s="22"/>
      <c r="L144" s="22" t="s">
        <v>41</v>
      </c>
      <c r="M144" s="22" t="s">
        <v>83</v>
      </c>
      <c r="N144" s="33"/>
      <c r="O144" s="22"/>
      <c r="P144" s="22" t="s">
        <v>215</v>
      </c>
      <c r="Q144" s="25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</row>
    <row r="145" spans="1:81" s="18" customFormat="1" ht="40.5" x14ac:dyDescent="0.25">
      <c r="A145" s="19">
        <v>101</v>
      </c>
      <c r="B145" s="46" t="s">
        <v>252</v>
      </c>
      <c r="C145" s="21" t="s">
        <v>261</v>
      </c>
      <c r="D145" s="21" t="s">
        <v>262</v>
      </c>
      <c r="E145" s="22" t="s">
        <v>263</v>
      </c>
      <c r="F145" s="23">
        <v>65000</v>
      </c>
      <c r="G145" s="110">
        <v>65000</v>
      </c>
      <c r="H145" s="174">
        <v>65000</v>
      </c>
      <c r="I145" s="181">
        <v>65000</v>
      </c>
      <c r="J145" s="22" t="s">
        <v>40</v>
      </c>
      <c r="K145" s="22"/>
      <c r="L145" s="22" t="s">
        <v>41</v>
      </c>
      <c r="M145" s="22" t="s">
        <v>20</v>
      </c>
      <c r="N145" s="33"/>
      <c r="O145" s="22"/>
      <c r="P145" s="22" t="s">
        <v>215</v>
      </c>
      <c r="Q145" s="25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</row>
    <row r="146" spans="1:81" s="18" customFormat="1" ht="63" customHeight="1" x14ac:dyDescent="0.25">
      <c r="A146" s="19">
        <v>102</v>
      </c>
      <c r="B146" s="46" t="s">
        <v>253</v>
      </c>
      <c r="C146" s="21" t="s">
        <v>265</v>
      </c>
      <c r="D146" s="21" t="s">
        <v>266</v>
      </c>
      <c r="E146" s="22" t="s">
        <v>267</v>
      </c>
      <c r="F146" s="23">
        <v>20000</v>
      </c>
      <c r="G146" s="110">
        <v>20000</v>
      </c>
      <c r="H146" s="174">
        <v>20000</v>
      </c>
      <c r="I146" s="181">
        <v>20000</v>
      </c>
      <c r="J146" s="22" t="s">
        <v>40</v>
      </c>
      <c r="K146" s="22"/>
      <c r="L146" s="22" t="s">
        <v>41</v>
      </c>
      <c r="M146" s="22" t="s">
        <v>20</v>
      </c>
      <c r="N146" s="33"/>
      <c r="O146" s="22"/>
      <c r="P146" s="22" t="s">
        <v>215</v>
      </c>
      <c r="Q146" s="25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</row>
    <row r="147" spans="1:81" s="28" customFormat="1" ht="27" x14ac:dyDescent="0.25">
      <c r="A147" s="19">
        <v>103</v>
      </c>
      <c r="B147" s="46" t="s">
        <v>254</v>
      </c>
      <c r="C147" s="21" t="s">
        <v>269</v>
      </c>
      <c r="D147" s="21" t="s">
        <v>270</v>
      </c>
      <c r="E147" s="22" t="s">
        <v>271</v>
      </c>
      <c r="F147" s="23">
        <v>110000</v>
      </c>
      <c r="G147" s="110">
        <v>110000</v>
      </c>
      <c r="H147" s="174">
        <v>180000</v>
      </c>
      <c r="I147" s="181">
        <v>180000</v>
      </c>
      <c r="J147" s="22" t="s">
        <v>40</v>
      </c>
      <c r="K147" s="22"/>
      <c r="L147" s="22" t="s">
        <v>41</v>
      </c>
      <c r="M147" s="22" t="s">
        <v>20</v>
      </c>
      <c r="N147" s="33" t="s">
        <v>468</v>
      </c>
      <c r="O147" s="22" t="s">
        <v>28</v>
      </c>
      <c r="P147" s="22" t="s">
        <v>215</v>
      </c>
      <c r="Q147" s="25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</row>
    <row r="148" spans="1:81" s="18" customFormat="1" ht="27" x14ac:dyDescent="0.25">
      <c r="A148" s="19">
        <v>104</v>
      </c>
      <c r="B148" s="46" t="s">
        <v>258</v>
      </c>
      <c r="C148" s="21" t="s">
        <v>273</v>
      </c>
      <c r="D148" s="21" t="s">
        <v>273</v>
      </c>
      <c r="E148" s="22" t="s">
        <v>274</v>
      </c>
      <c r="F148" s="24">
        <v>120000</v>
      </c>
      <c r="G148" s="111">
        <v>120000</v>
      </c>
      <c r="H148" s="177">
        <v>120000</v>
      </c>
      <c r="I148" s="182">
        <v>120000</v>
      </c>
      <c r="J148" s="22" t="s">
        <v>40</v>
      </c>
      <c r="K148" s="22"/>
      <c r="L148" s="22" t="s">
        <v>41</v>
      </c>
      <c r="M148" s="22" t="s">
        <v>20</v>
      </c>
      <c r="N148" s="26"/>
      <c r="O148" s="22" t="s">
        <v>28</v>
      </c>
      <c r="P148" s="22" t="s">
        <v>215</v>
      </c>
      <c r="Q148" s="25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</row>
    <row r="149" spans="1:81" s="28" customFormat="1" ht="57" customHeight="1" x14ac:dyDescent="0.25">
      <c r="A149" s="19">
        <v>105</v>
      </c>
      <c r="B149" s="46" t="s">
        <v>259</v>
      </c>
      <c r="C149" s="21" t="s">
        <v>276</v>
      </c>
      <c r="D149" s="21" t="s">
        <v>277</v>
      </c>
      <c r="E149" s="22" t="s">
        <v>278</v>
      </c>
      <c r="F149" s="24">
        <v>72000</v>
      </c>
      <c r="G149" s="111">
        <v>72000</v>
      </c>
      <c r="H149" s="177">
        <v>72000</v>
      </c>
      <c r="I149" s="182">
        <v>72000</v>
      </c>
      <c r="J149" s="22" t="s">
        <v>40</v>
      </c>
      <c r="K149" s="32"/>
      <c r="L149" s="22" t="s">
        <v>41</v>
      </c>
      <c r="M149" s="22" t="s">
        <v>20</v>
      </c>
      <c r="N149" s="22"/>
      <c r="O149" s="22" t="s">
        <v>28</v>
      </c>
      <c r="P149" s="22" t="s">
        <v>215</v>
      </c>
      <c r="Q149" s="25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</row>
    <row r="150" spans="1:81" s="28" customFormat="1" ht="54.75" customHeight="1" x14ac:dyDescent="0.25">
      <c r="A150" s="19">
        <v>106</v>
      </c>
      <c r="B150" s="46" t="s">
        <v>260</v>
      </c>
      <c r="C150" s="21" t="s">
        <v>280</v>
      </c>
      <c r="D150" s="21" t="s">
        <v>277</v>
      </c>
      <c r="E150" s="22" t="s">
        <v>278</v>
      </c>
      <c r="F150" s="24">
        <v>70000</v>
      </c>
      <c r="G150" s="111">
        <v>70000</v>
      </c>
      <c r="H150" s="177">
        <v>70000</v>
      </c>
      <c r="I150" s="182">
        <v>70000</v>
      </c>
      <c r="J150" s="22" t="s">
        <v>40</v>
      </c>
      <c r="K150" s="32"/>
      <c r="L150" s="22" t="s">
        <v>41</v>
      </c>
      <c r="M150" s="22" t="s">
        <v>20</v>
      </c>
      <c r="N150" s="22"/>
      <c r="O150" s="22" t="s">
        <v>28</v>
      </c>
      <c r="P150" s="22" t="s">
        <v>215</v>
      </c>
      <c r="Q150" s="25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</row>
    <row r="151" spans="1:81" s="28" customFormat="1" ht="54" x14ac:dyDescent="0.25">
      <c r="A151" s="19">
        <v>107</v>
      </c>
      <c r="B151" s="46" t="s">
        <v>264</v>
      </c>
      <c r="C151" s="21" t="s">
        <v>282</v>
      </c>
      <c r="D151" s="21" t="s">
        <v>277</v>
      </c>
      <c r="E151" s="22" t="s">
        <v>278</v>
      </c>
      <c r="F151" s="24">
        <v>70000</v>
      </c>
      <c r="G151" s="111">
        <v>70000</v>
      </c>
      <c r="H151" s="177">
        <v>70000</v>
      </c>
      <c r="I151" s="182">
        <v>70000</v>
      </c>
      <c r="J151" s="22" t="s">
        <v>40</v>
      </c>
      <c r="K151" s="32"/>
      <c r="L151" s="22" t="s">
        <v>41</v>
      </c>
      <c r="M151" s="22" t="s">
        <v>20</v>
      </c>
      <c r="N151" s="22"/>
      <c r="O151" s="22" t="s">
        <v>28</v>
      </c>
      <c r="P151" s="22" t="s">
        <v>215</v>
      </c>
      <c r="Q151" s="25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</row>
    <row r="152" spans="1:81" s="28" customFormat="1" ht="54" x14ac:dyDescent="0.25">
      <c r="A152" s="19">
        <v>108</v>
      </c>
      <c r="B152" s="46" t="s">
        <v>268</v>
      </c>
      <c r="C152" s="21" t="s">
        <v>284</v>
      </c>
      <c r="D152" s="21" t="s">
        <v>277</v>
      </c>
      <c r="E152" s="22" t="s">
        <v>278</v>
      </c>
      <c r="F152" s="24">
        <v>15000</v>
      </c>
      <c r="G152" s="111">
        <v>15000</v>
      </c>
      <c r="H152" s="177">
        <v>15000</v>
      </c>
      <c r="I152" s="182">
        <v>15000</v>
      </c>
      <c r="J152" s="22" t="s">
        <v>40</v>
      </c>
      <c r="K152" s="32"/>
      <c r="L152" s="22" t="s">
        <v>41</v>
      </c>
      <c r="M152" s="22" t="s">
        <v>20</v>
      </c>
      <c r="N152" s="22"/>
      <c r="O152" s="22" t="s">
        <v>28</v>
      </c>
      <c r="P152" s="22" t="s">
        <v>215</v>
      </c>
      <c r="Q152" s="25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</row>
    <row r="153" spans="1:81" s="28" customFormat="1" ht="54" x14ac:dyDescent="0.25">
      <c r="A153" s="19">
        <v>109</v>
      </c>
      <c r="B153" s="46" t="s">
        <v>272</v>
      </c>
      <c r="C153" s="21" t="s">
        <v>286</v>
      </c>
      <c r="D153" s="21" t="s">
        <v>277</v>
      </c>
      <c r="E153" s="22" t="s">
        <v>278</v>
      </c>
      <c r="F153" s="24">
        <v>3000</v>
      </c>
      <c r="G153" s="111">
        <v>3000</v>
      </c>
      <c r="H153" s="177">
        <v>3000</v>
      </c>
      <c r="I153" s="182">
        <v>3000</v>
      </c>
      <c r="J153" s="22" t="s">
        <v>40</v>
      </c>
      <c r="K153" s="32"/>
      <c r="L153" s="22" t="s">
        <v>41</v>
      </c>
      <c r="M153" s="22" t="s">
        <v>20</v>
      </c>
      <c r="N153" s="22"/>
      <c r="O153" s="22" t="s">
        <v>28</v>
      </c>
      <c r="P153" s="22" t="s">
        <v>215</v>
      </c>
      <c r="Q153" s="25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</row>
    <row r="154" spans="1:81" s="28" customFormat="1" ht="57" customHeight="1" x14ac:dyDescent="0.25">
      <c r="A154" s="19">
        <v>110</v>
      </c>
      <c r="B154" s="46" t="s">
        <v>275</v>
      </c>
      <c r="C154" s="21" t="s">
        <v>288</v>
      </c>
      <c r="D154" s="21" t="s">
        <v>289</v>
      </c>
      <c r="E154" s="22" t="s">
        <v>290</v>
      </c>
      <c r="F154" s="24">
        <v>25000</v>
      </c>
      <c r="G154" s="111">
        <v>25000</v>
      </c>
      <c r="H154" s="177">
        <v>25000</v>
      </c>
      <c r="I154" s="182">
        <v>25000</v>
      </c>
      <c r="J154" s="22" t="s">
        <v>40</v>
      </c>
      <c r="K154" s="32"/>
      <c r="L154" s="22" t="s">
        <v>41</v>
      </c>
      <c r="M154" s="22" t="s">
        <v>20</v>
      </c>
      <c r="N154" s="22"/>
      <c r="O154" s="22"/>
      <c r="P154" s="22" t="s">
        <v>215</v>
      </c>
      <c r="Q154" s="25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</row>
    <row r="155" spans="1:81" s="28" customFormat="1" ht="54" x14ac:dyDescent="0.25">
      <c r="A155" s="19">
        <v>111</v>
      </c>
      <c r="B155" s="46" t="s">
        <v>279</v>
      </c>
      <c r="C155" s="21" t="s">
        <v>292</v>
      </c>
      <c r="D155" s="21" t="s">
        <v>293</v>
      </c>
      <c r="E155" s="22" t="s">
        <v>294</v>
      </c>
      <c r="F155" s="24">
        <v>5000</v>
      </c>
      <c r="G155" s="111">
        <v>5000</v>
      </c>
      <c r="H155" s="177">
        <v>5000</v>
      </c>
      <c r="I155" s="182">
        <v>5000</v>
      </c>
      <c r="J155" s="22" t="s">
        <v>40</v>
      </c>
      <c r="K155" s="32"/>
      <c r="L155" s="22" t="s">
        <v>41</v>
      </c>
      <c r="M155" s="22" t="s">
        <v>20</v>
      </c>
      <c r="N155" s="22"/>
      <c r="O155" s="22"/>
      <c r="P155" s="22" t="s">
        <v>215</v>
      </c>
      <c r="Q155" s="25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</row>
    <row r="156" spans="1:81" s="28" customFormat="1" ht="40.5" x14ac:dyDescent="0.25">
      <c r="A156" s="19">
        <v>112</v>
      </c>
      <c r="B156" s="46" t="s">
        <v>281</v>
      </c>
      <c r="C156" s="21" t="s">
        <v>296</v>
      </c>
      <c r="D156" s="21" t="s">
        <v>297</v>
      </c>
      <c r="E156" s="22" t="s">
        <v>298</v>
      </c>
      <c r="F156" s="24">
        <v>5000</v>
      </c>
      <c r="G156" s="111">
        <v>5000</v>
      </c>
      <c r="H156" s="177">
        <v>5000</v>
      </c>
      <c r="I156" s="182">
        <v>5000</v>
      </c>
      <c r="J156" s="22" t="s">
        <v>40</v>
      </c>
      <c r="K156" s="32"/>
      <c r="L156" s="22" t="s">
        <v>41</v>
      </c>
      <c r="M156" s="22" t="s">
        <v>83</v>
      </c>
      <c r="N156" s="22"/>
      <c r="O156" s="22"/>
      <c r="P156" s="22" t="s">
        <v>215</v>
      </c>
      <c r="Q156" s="25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</row>
    <row r="157" spans="1:81" s="28" customFormat="1" ht="27" x14ac:dyDescent="0.25">
      <c r="A157" s="19">
        <v>113</v>
      </c>
      <c r="B157" s="46" t="s">
        <v>283</v>
      </c>
      <c r="C157" s="21" t="s">
        <v>300</v>
      </c>
      <c r="D157" s="21" t="s">
        <v>301</v>
      </c>
      <c r="E157" s="22" t="s">
        <v>302</v>
      </c>
      <c r="F157" s="24">
        <v>5200</v>
      </c>
      <c r="G157" s="111">
        <v>5200</v>
      </c>
      <c r="H157" s="177">
        <v>5200</v>
      </c>
      <c r="I157" s="182">
        <v>5200</v>
      </c>
      <c r="J157" s="22" t="s">
        <v>40</v>
      </c>
      <c r="K157" s="32"/>
      <c r="L157" s="22" t="s">
        <v>41</v>
      </c>
      <c r="M157" s="22" t="s">
        <v>83</v>
      </c>
      <c r="N157" s="22"/>
      <c r="O157" s="22"/>
      <c r="P157" s="22" t="s">
        <v>215</v>
      </c>
      <c r="Q157" s="25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</row>
    <row r="158" spans="1:81" s="28" customFormat="1" ht="55.5" customHeight="1" x14ac:dyDescent="0.25">
      <c r="A158" s="19">
        <v>114</v>
      </c>
      <c r="B158" s="46" t="s">
        <v>285</v>
      </c>
      <c r="C158" s="21" t="s">
        <v>304</v>
      </c>
      <c r="D158" s="21" t="s">
        <v>305</v>
      </c>
      <c r="E158" s="22" t="s">
        <v>306</v>
      </c>
      <c r="F158" s="24">
        <v>5000</v>
      </c>
      <c r="G158" s="111">
        <v>5000</v>
      </c>
      <c r="H158" s="177">
        <v>5000</v>
      </c>
      <c r="I158" s="182">
        <v>5000</v>
      </c>
      <c r="J158" s="22" t="s">
        <v>40</v>
      </c>
      <c r="K158" s="32"/>
      <c r="L158" s="22" t="s">
        <v>41</v>
      </c>
      <c r="M158" s="22" t="s">
        <v>83</v>
      </c>
      <c r="N158" s="22"/>
      <c r="O158" s="22"/>
      <c r="P158" s="22" t="s">
        <v>215</v>
      </c>
      <c r="Q158" s="25"/>
      <c r="R158" s="93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</row>
    <row r="159" spans="1:81" s="28" customFormat="1" ht="45" customHeight="1" x14ac:dyDescent="0.25">
      <c r="A159" s="19">
        <v>115</v>
      </c>
      <c r="B159" s="46" t="s">
        <v>287</v>
      </c>
      <c r="C159" s="21" t="s">
        <v>308</v>
      </c>
      <c r="D159" s="21" t="s">
        <v>309</v>
      </c>
      <c r="E159" s="22" t="s">
        <v>310</v>
      </c>
      <c r="F159" s="24">
        <v>5000</v>
      </c>
      <c r="G159" s="111">
        <v>5000</v>
      </c>
      <c r="H159" s="177">
        <v>5000</v>
      </c>
      <c r="I159" s="182">
        <v>5000</v>
      </c>
      <c r="J159" s="22" t="s">
        <v>40</v>
      </c>
      <c r="K159" s="32"/>
      <c r="L159" s="22" t="s">
        <v>41</v>
      </c>
      <c r="M159" s="22" t="s">
        <v>83</v>
      </c>
      <c r="N159" s="22"/>
      <c r="O159" s="22"/>
      <c r="P159" s="22" t="s">
        <v>215</v>
      </c>
      <c r="Q159" s="25"/>
      <c r="R159" s="93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</row>
    <row r="160" spans="1:81" s="28" customFormat="1" ht="27" x14ac:dyDescent="0.25">
      <c r="A160" s="19">
        <v>116</v>
      </c>
      <c r="B160" s="46" t="s">
        <v>291</v>
      </c>
      <c r="C160" s="21" t="s">
        <v>312</v>
      </c>
      <c r="D160" s="21" t="s">
        <v>313</v>
      </c>
      <c r="E160" s="22" t="s">
        <v>314</v>
      </c>
      <c r="F160" s="24">
        <v>40000</v>
      </c>
      <c r="G160" s="111">
        <v>40000</v>
      </c>
      <c r="H160" s="177">
        <v>40000</v>
      </c>
      <c r="I160" s="182">
        <v>40000</v>
      </c>
      <c r="J160" s="22" t="s">
        <v>40</v>
      </c>
      <c r="K160" s="32"/>
      <c r="L160" s="22" t="s">
        <v>41</v>
      </c>
      <c r="M160" s="22" t="s">
        <v>20</v>
      </c>
      <c r="N160" s="22"/>
      <c r="O160" s="22"/>
      <c r="P160" s="22" t="s">
        <v>215</v>
      </c>
      <c r="Q160" s="25"/>
      <c r="R160" s="93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</row>
    <row r="161" spans="1:83" s="28" customFormat="1" ht="27" x14ac:dyDescent="0.25">
      <c r="A161" s="19">
        <v>117</v>
      </c>
      <c r="B161" s="46" t="s">
        <v>295</v>
      </c>
      <c r="C161" s="21" t="s">
        <v>316</v>
      </c>
      <c r="D161" s="21" t="s">
        <v>317</v>
      </c>
      <c r="E161" s="22" t="s">
        <v>318</v>
      </c>
      <c r="F161" s="24">
        <v>40000</v>
      </c>
      <c r="G161" s="111">
        <v>40000</v>
      </c>
      <c r="H161" s="177">
        <v>40000</v>
      </c>
      <c r="I161" s="182">
        <v>40000</v>
      </c>
      <c r="J161" s="22" t="s">
        <v>40</v>
      </c>
      <c r="K161" s="32"/>
      <c r="L161" s="22" t="s">
        <v>41</v>
      </c>
      <c r="M161" s="22" t="s">
        <v>20</v>
      </c>
      <c r="N161" s="22"/>
      <c r="O161" s="22"/>
      <c r="P161" s="22" t="s">
        <v>215</v>
      </c>
      <c r="Q161" s="25"/>
      <c r="R161" s="93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</row>
    <row r="162" spans="1:83" s="28" customFormat="1" ht="27" x14ac:dyDescent="0.25">
      <c r="A162" s="19">
        <v>118</v>
      </c>
      <c r="B162" s="46" t="s">
        <v>299</v>
      </c>
      <c r="C162" s="21" t="s">
        <v>320</v>
      </c>
      <c r="D162" s="21" t="s">
        <v>321</v>
      </c>
      <c r="E162" s="22" t="s">
        <v>322</v>
      </c>
      <c r="F162" s="24">
        <v>20000</v>
      </c>
      <c r="G162" s="111">
        <v>20000</v>
      </c>
      <c r="H162" s="177">
        <v>20000</v>
      </c>
      <c r="I162" s="182">
        <v>20000</v>
      </c>
      <c r="J162" s="22" t="s">
        <v>40</v>
      </c>
      <c r="K162" s="32"/>
      <c r="L162" s="22" t="s">
        <v>41</v>
      </c>
      <c r="M162" s="22" t="s">
        <v>20</v>
      </c>
      <c r="N162" s="22"/>
      <c r="O162" s="22"/>
      <c r="P162" s="22" t="s">
        <v>215</v>
      </c>
      <c r="Q162" s="25"/>
      <c r="R162" s="93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</row>
    <row r="163" spans="1:83" s="28" customFormat="1" ht="27" x14ac:dyDescent="0.25">
      <c r="A163" s="19">
        <v>119</v>
      </c>
      <c r="B163" s="46" t="s">
        <v>303</v>
      </c>
      <c r="C163" s="21" t="s">
        <v>324</v>
      </c>
      <c r="D163" s="21" t="s">
        <v>325</v>
      </c>
      <c r="E163" s="22" t="s">
        <v>326</v>
      </c>
      <c r="F163" s="24">
        <v>50000</v>
      </c>
      <c r="G163" s="111">
        <v>50000</v>
      </c>
      <c r="H163" s="177">
        <v>50000</v>
      </c>
      <c r="I163" s="182">
        <v>50000</v>
      </c>
      <c r="J163" s="22" t="s">
        <v>40</v>
      </c>
      <c r="K163" s="32"/>
      <c r="L163" s="22" t="s">
        <v>41</v>
      </c>
      <c r="M163" s="22" t="s">
        <v>83</v>
      </c>
      <c r="N163" s="22"/>
      <c r="O163" s="22"/>
      <c r="P163" s="22" t="s">
        <v>215</v>
      </c>
      <c r="Q163" s="25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</row>
    <row r="164" spans="1:83" s="28" customFormat="1" ht="27" x14ac:dyDescent="0.25">
      <c r="A164" s="19">
        <v>120</v>
      </c>
      <c r="B164" s="46" t="s">
        <v>307</v>
      </c>
      <c r="C164" s="21" t="s">
        <v>328</v>
      </c>
      <c r="D164" s="21" t="s">
        <v>329</v>
      </c>
      <c r="E164" s="22" t="s">
        <v>330</v>
      </c>
      <c r="F164" s="24">
        <v>20000</v>
      </c>
      <c r="G164" s="111">
        <v>20000</v>
      </c>
      <c r="H164" s="177">
        <v>20000</v>
      </c>
      <c r="I164" s="182">
        <v>20000</v>
      </c>
      <c r="J164" s="22" t="s">
        <v>40</v>
      </c>
      <c r="K164" s="32"/>
      <c r="L164" s="22" t="s">
        <v>41</v>
      </c>
      <c r="M164" s="22" t="s">
        <v>83</v>
      </c>
      <c r="N164" s="22"/>
      <c r="O164" s="22"/>
      <c r="P164" s="22" t="s">
        <v>215</v>
      </c>
      <c r="Q164" s="25"/>
      <c r="R164" s="93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</row>
    <row r="165" spans="1:83" s="28" customFormat="1" ht="27" x14ac:dyDescent="0.25">
      <c r="A165" s="19">
        <v>121</v>
      </c>
      <c r="B165" s="46" t="s">
        <v>311</v>
      </c>
      <c r="C165" s="21" t="s">
        <v>332</v>
      </c>
      <c r="D165" s="21" t="s">
        <v>333</v>
      </c>
      <c r="E165" s="22" t="s">
        <v>334</v>
      </c>
      <c r="F165" s="24">
        <v>55000</v>
      </c>
      <c r="G165" s="111">
        <v>55000</v>
      </c>
      <c r="H165" s="177">
        <v>55000</v>
      </c>
      <c r="I165" s="182">
        <v>55000</v>
      </c>
      <c r="J165" s="22" t="s">
        <v>40</v>
      </c>
      <c r="K165" s="32"/>
      <c r="L165" s="22" t="s">
        <v>41</v>
      </c>
      <c r="M165" s="22" t="s">
        <v>83</v>
      </c>
      <c r="N165" s="22"/>
      <c r="O165" s="22"/>
      <c r="P165" s="22" t="s">
        <v>215</v>
      </c>
      <c r="Q165" s="25"/>
      <c r="R165" s="93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</row>
    <row r="166" spans="1:83" s="28" customFormat="1" ht="40.5" x14ac:dyDescent="0.25">
      <c r="A166" s="19">
        <v>122</v>
      </c>
      <c r="B166" s="46" t="s">
        <v>315</v>
      </c>
      <c r="C166" s="21" t="s">
        <v>336</v>
      </c>
      <c r="D166" s="21" t="s">
        <v>337</v>
      </c>
      <c r="E166" s="22" t="s">
        <v>338</v>
      </c>
      <c r="F166" s="24">
        <v>60000</v>
      </c>
      <c r="G166" s="111">
        <v>50000</v>
      </c>
      <c r="H166" s="177">
        <v>50000</v>
      </c>
      <c r="I166" s="182">
        <v>50000</v>
      </c>
      <c r="J166" s="22" t="s">
        <v>40</v>
      </c>
      <c r="K166" s="22"/>
      <c r="L166" s="22" t="s">
        <v>41</v>
      </c>
      <c r="M166" s="22" t="s">
        <v>20</v>
      </c>
      <c r="N166" s="26" t="s">
        <v>467</v>
      </c>
      <c r="O166" s="22" t="s">
        <v>28</v>
      </c>
      <c r="P166" s="22" t="s">
        <v>215</v>
      </c>
      <c r="Q166" s="25"/>
      <c r="R166" s="93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</row>
    <row r="167" spans="1:83" s="28" customFormat="1" ht="40.5" x14ac:dyDescent="0.25">
      <c r="A167" s="19">
        <v>123</v>
      </c>
      <c r="B167" s="46" t="s">
        <v>319</v>
      </c>
      <c r="C167" s="21" t="s">
        <v>454</v>
      </c>
      <c r="D167" s="21" t="s">
        <v>340</v>
      </c>
      <c r="E167" s="22" t="s">
        <v>341</v>
      </c>
      <c r="F167" s="24">
        <v>25000</v>
      </c>
      <c r="G167" s="111">
        <v>25000</v>
      </c>
      <c r="H167" s="177">
        <v>25000</v>
      </c>
      <c r="I167" s="182">
        <v>25000</v>
      </c>
      <c r="J167" s="22" t="s">
        <v>40</v>
      </c>
      <c r="K167" s="32"/>
      <c r="L167" s="22" t="s">
        <v>41</v>
      </c>
      <c r="M167" s="22" t="s">
        <v>20</v>
      </c>
      <c r="N167" s="22"/>
      <c r="O167" s="22"/>
      <c r="P167" s="22" t="s">
        <v>215</v>
      </c>
      <c r="Q167" s="25"/>
      <c r="R167" s="93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</row>
    <row r="168" spans="1:83" s="28" customFormat="1" ht="27" x14ac:dyDescent="0.25">
      <c r="A168" s="19">
        <v>124</v>
      </c>
      <c r="B168" s="46" t="s">
        <v>323</v>
      </c>
      <c r="C168" s="21" t="s">
        <v>343</v>
      </c>
      <c r="D168" s="21" t="s">
        <v>344</v>
      </c>
      <c r="E168" s="22" t="s">
        <v>345</v>
      </c>
      <c r="F168" s="24">
        <v>120000</v>
      </c>
      <c r="G168" s="111">
        <v>120000</v>
      </c>
      <c r="H168" s="177">
        <v>120000</v>
      </c>
      <c r="I168" s="182">
        <v>75000</v>
      </c>
      <c r="J168" s="22" t="s">
        <v>40</v>
      </c>
      <c r="K168" s="32"/>
      <c r="L168" s="22" t="s">
        <v>41</v>
      </c>
      <c r="M168" s="22"/>
      <c r="N168" s="22"/>
      <c r="O168" s="22"/>
      <c r="P168" s="22" t="s">
        <v>215</v>
      </c>
      <c r="Q168" s="25" t="s">
        <v>463</v>
      </c>
      <c r="R168" s="93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</row>
    <row r="169" spans="1:83" s="28" customFormat="1" ht="40.5" x14ac:dyDescent="0.25">
      <c r="A169" s="19">
        <v>125</v>
      </c>
      <c r="B169" s="46" t="s">
        <v>327</v>
      </c>
      <c r="C169" s="21" t="s">
        <v>347</v>
      </c>
      <c r="D169" s="21" t="s">
        <v>348</v>
      </c>
      <c r="E169" s="22" t="s">
        <v>349</v>
      </c>
      <c r="F169" s="24">
        <v>10000</v>
      </c>
      <c r="G169" s="111">
        <v>10000</v>
      </c>
      <c r="H169" s="177">
        <v>10000</v>
      </c>
      <c r="I169" s="182">
        <v>10000</v>
      </c>
      <c r="J169" s="22" t="s">
        <v>40</v>
      </c>
      <c r="K169" s="32"/>
      <c r="L169" s="22" t="s">
        <v>41</v>
      </c>
      <c r="M169" s="22"/>
      <c r="N169" s="22"/>
      <c r="O169" s="22"/>
      <c r="P169" s="22" t="s">
        <v>215</v>
      </c>
      <c r="Q169" s="25"/>
      <c r="R169" s="93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</row>
    <row r="170" spans="1:83" s="28" customFormat="1" ht="27" x14ac:dyDescent="0.25">
      <c r="A170" s="19">
        <v>126</v>
      </c>
      <c r="B170" s="46" t="s">
        <v>331</v>
      </c>
      <c r="C170" s="21" t="s">
        <v>351</v>
      </c>
      <c r="D170" s="21" t="s">
        <v>352</v>
      </c>
      <c r="E170" s="22" t="s">
        <v>353</v>
      </c>
      <c r="F170" s="24">
        <v>5000</v>
      </c>
      <c r="G170" s="111">
        <v>5000</v>
      </c>
      <c r="H170" s="177">
        <v>5000</v>
      </c>
      <c r="I170" s="182">
        <v>3500</v>
      </c>
      <c r="J170" s="22" t="s">
        <v>40</v>
      </c>
      <c r="K170" s="32"/>
      <c r="L170" s="22" t="s">
        <v>41</v>
      </c>
      <c r="M170" s="22"/>
      <c r="N170" s="22"/>
      <c r="O170" s="22"/>
      <c r="P170" s="22" t="s">
        <v>215</v>
      </c>
      <c r="Q170" s="25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</row>
    <row r="171" spans="1:83" s="28" customFormat="1" ht="27" x14ac:dyDescent="0.25">
      <c r="A171" s="19">
        <v>127</v>
      </c>
      <c r="B171" s="46" t="s">
        <v>335</v>
      </c>
      <c r="C171" s="21" t="s">
        <v>355</v>
      </c>
      <c r="D171" s="21" t="s">
        <v>352</v>
      </c>
      <c r="E171" s="22" t="s">
        <v>353</v>
      </c>
      <c r="F171" s="24">
        <v>20000</v>
      </c>
      <c r="G171" s="111">
        <v>20000</v>
      </c>
      <c r="H171" s="177">
        <v>20000</v>
      </c>
      <c r="I171" s="182">
        <v>20000</v>
      </c>
      <c r="J171" s="22" t="s">
        <v>40</v>
      </c>
      <c r="K171" s="32"/>
      <c r="L171" s="22" t="s">
        <v>41</v>
      </c>
      <c r="M171" s="22"/>
      <c r="N171" s="22"/>
      <c r="O171" s="22"/>
      <c r="P171" s="22" t="s">
        <v>215</v>
      </c>
      <c r="Q171" s="25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</row>
    <row r="172" spans="1:83" s="28" customFormat="1" ht="27" x14ac:dyDescent="0.25">
      <c r="A172" s="19">
        <v>128</v>
      </c>
      <c r="B172" s="46" t="s">
        <v>339</v>
      </c>
      <c r="C172" s="21" t="s">
        <v>357</v>
      </c>
      <c r="D172" s="21" t="s">
        <v>352</v>
      </c>
      <c r="E172" s="22" t="s">
        <v>353</v>
      </c>
      <c r="F172" s="24">
        <v>30000</v>
      </c>
      <c r="G172" s="111">
        <v>25000</v>
      </c>
      <c r="H172" s="177">
        <v>25000</v>
      </c>
      <c r="I172" s="182">
        <v>25500</v>
      </c>
      <c r="J172" s="22" t="s">
        <v>40</v>
      </c>
      <c r="K172" s="32"/>
      <c r="L172" s="22" t="s">
        <v>41</v>
      </c>
      <c r="M172" s="22"/>
      <c r="N172" s="22"/>
      <c r="O172" s="22"/>
      <c r="P172" s="22" t="s">
        <v>215</v>
      </c>
      <c r="Q172" s="25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</row>
    <row r="173" spans="1:83" s="28" customFormat="1" ht="27" x14ac:dyDescent="0.25">
      <c r="A173" s="19">
        <v>129</v>
      </c>
      <c r="B173" s="46" t="s">
        <v>342</v>
      </c>
      <c r="C173" s="21" t="s">
        <v>359</v>
      </c>
      <c r="D173" s="21" t="s">
        <v>352</v>
      </c>
      <c r="E173" s="22" t="s">
        <v>353</v>
      </c>
      <c r="F173" s="24">
        <v>20000</v>
      </c>
      <c r="G173" s="111">
        <v>16500</v>
      </c>
      <c r="H173" s="177">
        <v>16500</v>
      </c>
      <c r="I173" s="182">
        <v>16500</v>
      </c>
      <c r="J173" s="22" t="s">
        <v>40</v>
      </c>
      <c r="K173" s="32"/>
      <c r="L173" s="22" t="s">
        <v>41</v>
      </c>
      <c r="M173" s="22"/>
      <c r="N173" s="22"/>
      <c r="O173" s="22"/>
      <c r="P173" s="22" t="s">
        <v>215</v>
      </c>
      <c r="Q173" s="25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</row>
    <row r="174" spans="1:83" s="28" customFormat="1" ht="27" x14ac:dyDescent="0.25">
      <c r="A174" s="19">
        <v>130</v>
      </c>
      <c r="B174" s="46" t="s">
        <v>346</v>
      </c>
      <c r="C174" s="21" t="s">
        <v>361</v>
      </c>
      <c r="D174" s="21" t="s">
        <v>362</v>
      </c>
      <c r="E174" s="22" t="s">
        <v>363</v>
      </c>
      <c r="F174" s="24">
        <v>10000</v>
      </c>
      <c r="G174" s="111">
        <v>10000</v>
      </c>
      <c r="H174" s="177">
        <v>10000</v>
      </c>
      <c r="I174" s="182">
        <v>2000</v>
      </c>
      <c r="J174" s="22" t="s">
        <v>40</v>
      </c>
      <c r="K174" s="32"/>
      <c r="L174" s="22" t="s">
        <v>41</v>
      </c>
      <c r="M174" s="22"/>
      <c r="N174" s="22"/>
      <c r="O174" s="22"/>
      <c r="P174" s="22" t="s">
        <v>215</v>
      </c>
      <c r="Q174" s="25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</row>
    <row r="175" spans="1:83" s="28" customFormat="1" ht="27" x14ac:dyDescent="0.25">
      <c r="A175" s="19">
        <v>131</v>
      </c>
      <c r="B175" s="46" t="s">
        <v>350</v>
      </c>
      <c r="C175" s="21" t="s">
        <v>365</v>
      </c>
      <c r="D175" s="21" t="s">
        <v>352</v>
      </c>
      <c r="E175" s="22" t="s">
        <v>353</v>
      </c>
      <c r="F175" s="24">
        <v>45000</v>
      </c>
      <c r="G175" s="111">
        <v>35500</v>
      </c>
      <c r="H175" s="177">
        <v>35500</v>
      </c>
      <c r="I175" s="182">
        <v>35500</v>
      </c>
      <c r="J175" s="22" t="s">
        <v>40</v>
      </c>
      <c r="K175" s="32"/>
      <c r="L175" s="22" t="s">
        <v>41</v>
      </c>
      <c r="M175" s="22"/>
      <c r="N175" s="22"/>
      <c r="O175" s="22"/>
      <c r="P175" s="22" t="s">
        <v>215</v>
      </c>
      <c r="Q175" s="25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</row>
    <row r="176" spans="1:83" s="28" customFormat="1" ht="31.9" customHeight="1" x14ac:dyDescent="0.25">
      <c r="A176" s="19">
        <v>132</v>
      </c>
      <c r="B176" s="46" t="s">
        <v>354</v>
      </c>
      <c r="C176" s="21" t="s">
        <v>367</v>
      </c>
      <c r="D176" s="21" t="s">
        <v>352</v>
      </c>
      <c r="E176" s="22" t="s">
        <v>353</v>
      </c>
      <c r="F176" s="24">
        <v>10000</v>
      </c>
      <c r="G176" s="111">
        <v>10000</v>
      </c>
      <c r="H176" s="177">
        <v>10000</v>
      </c>
      <c r="I176" s="182">
        <v>7000</v>
      </c>
      <c r="J176" s="22" t="s">
        <v>40</v>
      </c>
      <c r="K176" s="32"/>
      <c r="L176" s="22" t="s">
        <v>41</v>
      </c>
      <c r="M176" s="22"/>
      <c r="N176" s="22"/>
      <c r="O176" s="22"/>
      <c r="P176" s="22" t="s">
        <v>215</v>
      </c>
      <c r="Q176" s="25"/>
      <c r="R176" s="213"/>
      <c r="S176" s="214"/>
      <c r="T176" s="214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</row>
    <row r="177" spans="1:83" s="28" customFormat="1" ht="40.5" x14ac:dyDescent="0.25">
      <c r="A177" s="19">
        <v>133</v>
      </c>
      <c r="B177" s="46" t="s">
        <v>356</v>
      </c>
      <c r="C177" s="21" t="s">
        <v>369</v>
      </c>
      <c r="D177" s="21" t="s">
        <v>370</v>
      </c>
      <c r="E177" s="22" t="s">
        <v>371</v>
      </c>
      <c r="F177" s="24">
        <v>5000</v>
      </c>
      <c r="G177" s="111">
        <v>5000</v>
      </c>
      <c r="H177" s="177">
        <v>10000</v>
      </c>
      <c r="I177" s="182">
        <v>5000</v>
      </c>
      <c r="J177" s="22" t="s">
        <v>40</v>
      </c>
      <c r="K177" s="32"/>
      <c r="L177" s="22" t="s">
        <v>41</v>
      </c>
      <c r="M177" s="22"/>
      <c r="N177" s="22"/>
      <c r="O177" s="22"/>
      <c r="P177" s="22" t="s">
        <v>215</v>
      </c>
      <c r="Q177" s="25"/>
      <c r="R177" s="94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</row>
    <row r="178" spans="1:83" s="28" customFormat="1" ht="27" x14ac:dyDescent="0.25">
      <c r="A178" s="19">
        <v>134</v>
      </c>
      <c r="B178" s="46" t="s">
        <v>358</v>
      </c>
      <c r="C178" s="21" t="s">
        <v>373</v>
      </c>
      <c r="D178" s="21" t="s">
        <v>374</v>
      </c>
      <c r="E178" s="22" t="s">
        <v>371</v>
      </c>
      <c r="F178" s="24">
        <v>3000</v>
      </c>
      <c r="G178" s="111">
        <v>3000</v>
      </c>
      <c r="H178" s="177">
        <v>5000</v>
      </c>
      <c r="I178" s="182">
        <v>5000</v>
      </c>
      <c r="J178" s="22" t="s">
        <v>40</v>
      </c>
      <c r="K178" s="32"/>
      <c r="L178" s="22" t="s">
        <v>41</v>
      </c>
      <c r="M178" s="22"/>
      <c r="N178" s="22"/>
      <c r="O178" s="22"/>
      <c r="P178" s="22" t="s">
        <v>215</v>
      </c>
      <c r="Q178" s="25"/>
      <c r="R178" s="94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</row>
    <row r="179" spans="1:83" s="28" customFormat="1" ht="27" x14ac:dyDescent="0.25">
      <c r="A179" s="19">
        <v>135</v>
      </c>
      <c r="B179" s="46" t="s">
        <v>360</v>
      </c>
      <c r="C179" s="21" t="s">
        <v>376</v>
      </c>
      <c r="D179" s="21" t="s">
        <v>376</v>
      </c>
      <c r="E179" s="22" t="s">
        <v>377</v>
      </c>
      <c r="F179" s="24">
        <v>10000</v>
      </c>
      <c r="G179" s="111">
        <v>10000</v>
      </c>
      <c r="H179" s="177">
        <v>10000</v>
      </c>
      <c r="I179" s="182">
        <v>11000</v>
      </c>
      <c r="J179" s="22" t="s">
        <v>40</v>
      </c>
      <c r="K179" s="32"/>
      <c r="L179" s="22" t="s">
        <v>41</v>
      </c>
      <c r="M179" s="22"/>
      <c r="N179" s="22"/>
      <c r="O179" s="22"/>
      <c r="P179" s="22" t="s">
        <v>215</v>
      </c>
      <c r="Q179" s="25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</row>
    <row r="180" spans="1:83" s="28" customFormat="1" ht="22.5" customHeight="1" x14ac:dyDescent="0.25">
      <c r="A180" s="19">
        <v>136</v>
      </c>
      <c r="B180" s="46" t="s">
        <v>364</v>
      </c>
      <c r="C180" s="21" t="s">
        <v>379</v>
      </c>
      <c r="D180" s="21" t="s">
        <v>379</v>
      </c>
      <c r="E180" s="22" t="s">
        <v>380</v>
      </c>
      <c r="F180" s="24">
        <v>10000</v>
      </c>
      <c r="G180" s="111">
        <v>20000</v>
      </c>
      <c r="H180" s="177">
        <v>30000</v>
      </c>
      <c r="I180" s="182">
        <v>30000</v>
      </c>
      <c r="J180" s="22" t="s">
        <v>40</v>
      </c>
      <c r="K180" s="32"/>
      <c r="L180" s="22" t="s">
        <v>41</v>
      </c>
      <c r="M180" s="22"/>
      <c r="N180" s="22"/>
      <c r="O180" s="22"/>
      <c r="P180" s="22" t="s">
        <v>215</v>
      </c>
      <c r="Q180" s="25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</row>
    <row r="181" spans="1:83" s="28" customFormat="1" ht="22.5" customHeight="1" x14ac:dyDescent="0.25">
      <c r="A181" s="19">
        <v>137</v>
      </c>
      <c r="B181" s="46" t="s">
        <v>366</v>
      </c>
      <c r="C181" s="21" t="s">
        <v>382</v>
      </c>
      <c r="D181" s="21" t="s">
        <v>383</v>
      </c>
      <c r="E181" s="22" t="s">
        <v>384</v>
      </c>
      <c r="F181" s="24">
        <v>10000</v>
      </c>
      <c r="G181" s="111">
        <v>10000</v>
      </c>
      <c r="H181" s="177">
        <v>15000</v>
      </c>
      <c r="I181" s="182">
        <v>15000</v>
      </c>
      <c r="J181" s="22" t="s">
        <v>40</v>
      </c>
      <c r="K181" s="32"/>
      <c r="L181" s="22" t="s">
        <v>41</v>
      </c>
      <c r="M181" s="22"/>
      <c r="N181" s="22"/>
      <c r="O181" s="22"/>
      <c r="P181" s="22" t="s">
        <v>215</v>
      </c>
      <c r="Q181" s="25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</row>
    <row r="182" spans="1:83" s="28" customFormat="1" ht="22.5" customHeight="1" x14ac:dyDescent="0.25">
      <c r="A182" s="19">
        <v>138</v>
      </c>
      <c r="B182" s="46" t="s">
        <v>368</v>
      </c>
      <c r="C182" s="21" t="s">
        <v>386</v>
      </c>
      <c r="D182" s="21" t="s">
        <v>386</v>
      </c>
      <c r="E182" s="22" t="s">
        <v>387</v>
      </c>
      <c r="F182" s="24">
        <v>89000</v>
      </c>
      <c r="G182" s="111">
        <v>89000</v>
      </c>
      <c r="H182" s="177">
        <v>89000</v>
      </c>
      <c r="I182" s="182">
        <v>89000</v>
      </c>
      <c r="J182" s="22" t="s">
        <v>40</v>
      </c>
      <c r="K182" s="32"/>
      <c r="L182" s="22" t="s">
        <v>41</v>
      </c>
      <c r="M182" s="22"/>
      <c r="N182" s="22"/>
      <c r="O182" s="22"/>
      <c r="P182" s="22" t="s">
        <v>215</v>
      </c>
      <c r="Q182" s="25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</row>
    <row r="183" spans="1:83" s="28" customFormat="1" ht="22.5" customHeight="1" x14ac:dyDescent="0.25">
      <c r="A183" s="19">
        <v>139</v>
      </c>
      <c r="B183" s="46" t="s">
        <v>372</v>
      </c>
      <c r="C183" s="21" t="s">
        <v>389</v>
      </c>
      <c r="D183" s="21" t="s">
        <v>389</v>
      </c>
      <c r="E183" s="22" t="s">
        <v>390</v>
      </c>
      <c r="F183" s="24">
        <v>89000</v>
      </c>
      <c r="G183" s="111">
        <v>89000</v>
      </c>
      <c r="H183" s="177">
        <v>89000</v>
      </c>
      <c r="I183" s="182">
        <v>89000</v>
      </c>
      <c r="J183" s="22" t="s">
        <v>40</v>
      </c>
      <c r="K183" s="32"/>
      <c r="L183" s="22" t="s">
        <v>41</v>
      </c>
      <c r="M183" s="22"/>
      <c r="N183" s="22"/>
      <c r="O183" s="22"/>
      <c r="P183" s="22" t="s">
        <v>215</v>
      </c>
      <c r="Q183" s="25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</row>
    <row r="184" spans="1:83" s="28" customFormat="1" ht="28.5" customHeight="1" x14ac:dyDescent="0.25">
      <c r="A184" s="19">
        <v>140</v>
      </c>
      <c r="B184" s="46" t="s">
        <v>375</v>
      </c>
      <c r="C184" s="21" t="s">
        <v>392</v>
      </c>
      <c r="D184" s="21" t="s">
        <v>393</v>
      </c>
      <c r="E184" s="22" t="s">
        <v>394</v>
      </c>
      <c r="F184" s="24">
        <v>15000</v>
      </c>
      <c r="G184" s="111">
        <v>15000</v>
      </c>
      <c r="H184" s="177">
        <v>20000</v>
      </c>
      <c r="I184" s="182">
        <v>20000</v>
      </c>
      <c r="J184" s="22" t="s">
        <v>40</v>
      </c>
      <c r="K184" s="32"/>
      <c r="L184" s="22" t="s">
        <v>41</v>
      </c>
      <c r="M184" s="22"/>
      <c r="N184" s="22"/>
      <c r="O184" s="22"/>
      <c r="P184" s="22" t="s">
        <v>215</v>
      </c>
      <c r="Q184" s="25"/>
      <c r="R184" s="93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</row>
    <row r="185" spans="1:83" s="28" customFormat="1" ht="33" customHeight="1" x14ac:dyDescent="0.25">
      <c r="A185" s="19">
        <v>141</v>
      </c>
      <c r="B185" s="46" t="s">
        <v>378</v>
      </c>
      <c r="C185" s="21" t="s">
        <v>396</v>
      </c>
      <c r="D185" s="21" t="s">
        <v>397</v>
      </c>
      <c r="E185" s="22" t="s">
        <v>398</v>
      </c>
      <c r="F185" s="24">
        <v>30000</v>
      </c>
      <c r="G185" s="111">
        <v>30000</v>
      </c>
      <c r="H185" s="177">
        <v>30000</v>
      </c>
      <c r="I185" s="182">
        <v>35000</v>
      </c>
      <c r="J185" s="22" t="s">
        <v>40</v>
      </c>
      <c r="K185" s="32"/>
      <c r="L185" s="22" t="s">
        <v>41</v>
      </c>
      <c r="M185" s="22"/>
      <c r="N185" s="22"/>
      <c r="O185" s="22"/>
      <c r="P185" s="22" t="s">
        <v>215</v>
      </c>
      <c r="Q185" s="25"/>
      <c r="R185" s="93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</row>
    <row r="186" spans="1:83" s="28" customFormat="1" ht="27" x14ac:dyDescent="0.25">
      <c r="A186" s="19">
        <v>142</v>
      </c>
      <c r="B186" s="46" t="s">
        <v>381</v>
      </c>
      <c r="C186" s="21" t="s">
        <v>400</v>
      </c>
      <c r="D186" s="21" t="s">
        <v>401</v>
      </c>
      <c r="E186" s="22" t="s">
        <v>402</v>
      </c>
      <c r="F186" s="24">
        <v>20000</v>
      </c>
      <c r="G186" s="111">
        <v>20000</v>
      </c>
      <c r="H186" s="177">
        <v>20000</v>
      </c>
      <c r="I186" s="182">
        <v>15000</v>
      </c>
      <c r="J186" s="22" t="s">
        <v>40</v>
      </c>
      <c r="K186" s="32"/>
      <c r="L186" s="22" t="s">
        <v>41</v>
      </c>
      <c r="M186" s="22"/>
      <c r="N186" s="22"/>
      <c r="O186" s="22"/>
      <c r="P186" s="22" t="s">
        <v>215</v>
      </c>
      <c r="Q186" s="25"/>
      <c r="R186" s="93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</row>
    <row r="187" spans="1:83" s="28" customFormat="1" ht="27" x14ac:dyDescent="0.25">
      <c r="A187" s="19">
        <v>143</v>
      </c>
      <c r="B187" s="46" t="s">
        <v>385</v>
      </c>
      <c r="C187" s="21" t="s">
        <v>404</v>
      </c>
      <c r="D187" s="21" t="s">
        <v>405</v>
      </c>
      <c r="E187" s="22" t="s">
        <v>406</v>
      </c>
      <c r="F187" s="24">
        <v>15000</v>
      </c>
      <c r="G187" s="111">
        <v>15000</v>
      </c>
      <c r="H187" s="177">
        <v>15000</v>
      </c>
      <c r="I187" s="182">
        <v>10000</v>
      </c>
      <c r="J187" s="22" t="s">
        <v>40</v>
      </c>
      <c r="K187" s="32"/>
      <c r="L187" s="22" t="s">
        <v>41</v>
      </c>
      <c r="M187" s="22"/>
      <c r="N187" s="22"/>
      <c r="O187" s="22"/>
      <c r="P187" s="22" t="s">
        <v>215</v>
      </c>
      <c r="Q187" s="25"/>
      <c r="R187" s="93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</row>
    <row r="188" spans="1:83" s="28" customFormat="1" ht="27" x14ac:dyDescent="0.25">
      <c r="A188" s="19">
        <v>144</v>
      </c>
      <c r="B188" s="46" t="s">
        <v>388</v>
      </c>
      <c r="C188" s="21" t="s">
        <v>408</v>
      </c>
      <c r="D188" s="21" t="s">
        <v>409</v>
      </c>
      <c r="E188" s="22" t="s">
        <v>410</v>
      </c>
      <c r="F188" s="24">
        <v>15000</v>
      </c>
      <c r="G188" s="111">
        <v>30000</v>
      </c>
      <c r="H188" s="177">
        <v>40000</v>
      </c>
      <c r="I188" s="182">
        <v>45000</v>
      </c>
      <c r="J188" s="22" t="s">
        <v>40</v>
      </c>
      <c r="K188" s="32"/>
      <c r="L188" s="22" t="s">
        <v>41</v>
      </c>
      <c r="M188" s="22"/>
      <c r="N188" s="22"/>
      <c r="O188" s="22"/>
      <c r="P188" s="22" t="s">
        <v>215</v>
      </c>
      <c r="Q188" s="25"/>
      <c r="R188" s="93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</row>
    <row r="189" spans="1:83" s="28" customFormat="1" ht="45.75" customHeight="1" x14ac:dyDescent="0.25">
      <c r="A189" s="19">
        <v>145</v>
      </c>
      <c r="B189" s="46" t="s">
        <v>391</v>
      </c>
      <c r="C189" s="21" t="s">
        <v>412</v>
      </c>
      <c r="D189" s="21" t="s">
        <v>413</v>
      </c>
      <c r="E189" s="22" t="s">
        <v>236</v>
      </c>
      <c r="F189" s="24">
        <v>60000</v>
      </c>
      <c r="G189" s="111">
        <v>60000</v>
      </c>
      <c r="H189" s="177">
        <v>60000</v>
      </c>
      <c r="I189" s="182">
        <v>60000</v>
      </c>
      <c r="J189" s="22" t="s">
        <v>40</v>
      </c>
      <c r="K189" s="32"/>
      <c r="L189" s="22" t="s">
        <v>41</v>
      </c>
      <c r="M189" s="22"/>
      <c r="N189" s="22"/>
      <c r="O189" s="22"/>
      <c r="P189" s="22" t="s">
        <v>215</v>
      </c>
      <c r="Q189" s="25"/>
      <c r="R189" s="93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</row>
    <row r="190" spans="1:83" s="28" customFormat="1" ht="54" x14ac:dyDescent="0.25">
      <c r="A190" s="19">
        <v>146</v>
      </c>
      <c r="B190" s="46" t="s">
        <v>395</v>
      </c>
      <c r="C190" s="47" t="s">
        <v>415</v>
      </c>
      <c r="D190" s="21" t="s">
        <v>415</v>
      </c>
      <c r="E190" s="22" t="s">
        <v>416</v>
      </c>
      <c r="F190" s="24">
        <v>40000</v>
      </c>
      <c r="G190" s="111">
        <v>40000</v>
      </c>
      <c r="H190" s="177">
        <v>40000</v>
      </c>
      <c r="I190" s="182">
        <v>20000</v>
      </c>
      <c r="J190" s="22" t="s">
        <v>40</v>
      </c>
      <c r="K190" s="32"/>
      <c r="L190" s="22" t="s">
        <v>41</v>
      </c>
      <c r="M190" s="22"/>
      <c r="N190" s="22"/>
      <c r="O190" s="22"/>
      <c r="P190" s="22" t="s">
        <v>215</v>
      </c>
      <c r="Q190" s="25"/>
      <c r="R190" s="93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</row>
    <row r="191" spans="1:83" s="28" customFormat="1" ht="54" x14ac:dyDescent="0.25">
      <c r="A191" s="19">
        <v>147</v>
      </c>
      <c r="B191" s="46" t="s">
        <v>399</v>
      </c>
      <c r="C191" s="47" t="s">
        <v>418</v>
      </c>
      <c r="D191" s="21" t="s">
        <v>418</v>
      </c>
      <c r="E191" s="22" t="s">
        <v>419</v>
      </c>
      <c r="F191" s="24">
        <v>50000</v>
      </c>
      <c r="G191" s="111">
        <v>50000</v>
      </c>
      <c r="H191" s="177">
        <v>50000</v>
      </c>
      <c r="I191" s="182">
        <v>40000</v>
      </c>
      <c r="J191" s="22" t="s">
        <v>40</v>
      </c>
      <c r="K191" s="32"/>
      <c r="L191" s="22" t="s">
        <v>41</v>
      </c>
      <c r="M191" s="22"/>
      <c r="N191" s="22"/>
      <c r="O191" s="22"/>
      <c r="P191" s="22" t="s">
        <v>215</v>
      </c>
      <c r="Q191" s="25"/>
      <c r="R191" s="93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</row>
    <row r="192" spans="1:83" s="28" customFormat="1" ht="27" x14ac:dyDescent="0.25">
      <c r="A192" s="19">
        <v>148</v>
      </c>
      <c r="B192" s="46" t="s">
        <v>403</v>
      </c>
      <c r="C192" s="47" t="s">
        <v>421</v>
      </c>
      <c r="D192" s="21" t="s">
        <v>421</v>
      </c>
      <c r="E192" s="22" t="s">
        <v>422</v>
      </c>
      <c r="F192" s="24">
        <v>40000</v>
      </c>
      <c r="G192" s="111">
        <v>40000</v>
      </c>
      <c r="H192" s="177">
        <v>40000</v>
      </c>
      <c r="I192" s="182">
        <v>40000</v>
      </c>
      <c r="J192" s="22" t="s">
        <v>40</v>
      </c>
      <c r="K192" s="32"/>
      <c r="L192" s="22" t="s">
        <v>41</v>
      </c>
      <c r="M192" s="22"/>
      <c r="N192" s="22"/>
      <c r="O192" s="22"/>
      <c r="P192" s="22" t="s">
        <v>215</v>
      </c>
      <c r="Q192" s="25"/>
      <c r="R192" s="93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</row>
    <row r="193" spans="1:81" s="28" customFormat="1" ht="61.15" customHeight="1" x14ac:dyDescent="0.25">
      <c r="A193" s="19">
        <v>149</v>
      </c>
      <c r="B193" s="46" t="s">
        <v>407</v>
      </c>
      <c r="C193" s="47" t="s">
        <v>424</v>
      </c>
      <c r="D193" s="21" t="s">
        <v>425</v>
      </c>
      <c r="E193" s="22" t="s">
        <v>278</v>
      </c>
      <c r="F193" s="24">
        <v>5000</v>
      </c>
      <c r="G193" s="111">
        <v>5000</v>
      </c>
      <c r="H193" s="177">
        <v>5000</v>
      </c>
      <c r="I193" s="182">
        <v>5000</v>
      </c>
      <c r="J193" s="22" t="s">
        <v>40</v>
      </c>
      <c r="K193" s="32"/>
      <c r="L193" s="22" t="s">
        <v>41</v>
      </c>
      <c r="M193" s="22"/>
      <c r="N193" s="22"/>
      <c r="O193" s="22"/>
      <c r="P193" s="22" t="s">
        <v>215</v>
      </c>
      <c r="Q193" s="25"/>
      <c r="R193" s="93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</row>
    <row r="194" spans="1:81" s="28" customFormat="1" ht="27" x14ac:dyDescent="0.25">
      <c r="A194" s="19">
        <v>150</v>
      </c>
      <c r="B194" s="46" t="s">
        <v>411</v>
      </c>
      <c r="C194" s="47" t="s">
        <v>427</v>
      </c>
      <c r="D194" s="21" t="s">
        <v>428</v>
      </c>
      <c r="E194" s="22" t="s">
        <v>429</v>
      </c>
      <c r="F194" s="24">
        <v>60000</v>
      </c>
      <c r="G194" s="111">
        <v>30000</v>
      </c>
      <c r="H194" s="177">
        <v>30000</v>
      </c>
      <c r="I194" s="182">
        <v>5000</v>
      </c>
      <c r="J194" s="22" t="s">
        <v>40</v>
      </c>
      <c r="K194" s="32"/>
      <c r="L194" s="22" t="s">
        <v>41</v>
      </c>
      <c r="M194" s="22" t="s">
        <v>20</v>
      </c>
      <c r="N194" s="22"/>
      <c r="O194" s="22"/>
      <c r="P194" s="22" t="s">
        <v>215</v>
      </c>
      <c r="Q194" s="25"/>
      <c r="R194" s="93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</row>
    <row r="195" spans="1:81" s="28" customFormat="1" ht="27" x14ac:dyDescent="0.25">
      <c r="A195" s="19">
        <v>151</v>
      </c>
      <c r="B195" s="46" t="s">
        <v>414</v>
      </c>
      <c r="C195" s="21" t="s">
        <v>431</v>
      </c>
      <c r="D195" s="21" t="s">
        <v>432</v>
      </c>
      <c r="E195" s="22" t="s">
        <v>433</v>
      </c>
      <c r="F195" s="48">
        <v>30000</v>
      </c>
      <c r="G195" s="111">
        <v>30000</v>
      </c>
      <c r="H195" s="177">
        <v>30000</v>
      </c>
      <c r="I195" s="182">
        <v>30000</v>
      </c>
      <c r="J195" s="22" t="s">
        <v>40</v>
      </c>
      <c r="K195" s="32"/>
      <c r="L195" s="22" t="s">
        <v>41</v>
      </c>
      <c r="M195" s="22" t="s">
        <v>20</v>
      </c>
      <c r="N195" s="22"/>
      <c r="O195" s="22"/>
      <c r="P195" s="22" t="s">
        <v>215</v>
      </c>
      <c r="Q195" s="25"/>
      <c r="R195" s="93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</row>
    <row r="196" spans="1:81" s="28" customFormat="1" ht="38.25" customHeight="1" x14ac:dyDescent="0.25">
      <c r="A196" s="19">
        <v>152</v>
      </c>
      <c r="B196" s="46" t="s">
        <v>417</v>
      </c>
      <c r="C196" s="21" t="s">
        <v>435</v>
      </c>
      <c r="D196" s="21" t="s">
        <v>432</v>
      </c>
      <c r="E196" s="22" t="s">
        <v>433</v>
      </c>
      <c r="F196" s="48">
        <v>30000</v>
      </c>
      <c r="G196" s="111">
        <v>30000</v>
      </c>
      <c r="H196" s="177">
        <v>30000</v>
      </c>
      <c r="I196" s="182">
        <v>30000</v>
      </c>
      <c r="J196" s="22" t="s">
        <v>40</v>
      </c>
      <c r="K196" s="32"/>
      <c r="L196" s="22" t="s">
        <v>41</v>
      </c>
      <c r="M196" s="22" t="s">
        <v>20</v>
      </c>
      <c r="N196" s="22"/>
      <c r="O196" s="22"/>
      <c r="P196" s="22" t="s">
        <v>215</v>
      </c>
      <c r="Q196" s="25"/>
      <c r="R196" s="93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</row>
    <row r="197" spans="1:81" s="28" customFormat="1" ht="27" x14ac:dyDescent="0.25">
      <c r="A197" s="19">
        <v>153</v>
      </c>
      <c r="B197" s="46" t="s">
        <v>420</v>
      </c>
      <c r="C197" s="21" t="s">
        <v>437</v>
      </c>
      <c r="D197" s="21" t="s">
        <v>432</v>
      </c>
      <c r="E197" s="22" t="s">
        <v>433</v>
      </c>
      <c r="F197" s="48">
        <v>30000</v>
      </c>
      <c r="G197" s="111">
        <v>30000</v>
      </c>
      <c r="H197" s="177">
        <v>30000</v>
      </c>
      <c r="I197" s="182">
        <v>30000</v>
      </c>
      <c r="J197" s="22" t="s">
        <v>40</v>
      </c>
      <c r="K197" s="32"/>
      <c r="L197" s="22" t="s">
        <v>41</v>
      </c>
      <c r="M197" s="22" t="s">
        <v>20</v>
      </c>
      <c r="N197" s="22"/>
      <c r="O197" s="22"/>
      <c r="P197" s="22" t="s">
        <v>215</v>
      </c>
      <c r="Q197" s="25"/>
      <c r="R197" s="93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</row>
    <row r="198" spans="1:81" s="28" customFormat="1" ht="27" x14ac:dyDescent="0.25">
      <c r="A198" s="19">
        <v>154</v>
      </c>
      <c r="B198" s="46" t="s">
        <v>423</v>
      </c>
      <c r="C198" s="21" t="s">
        <v>438</v>
      </c>
      <c r="D198" s="21" t="s">
        <v>439</v>
      </c>
      <c r="E198" s="22" t="s">
        <v>440</v>
      </c>
      <c r="F198" s="48">
        <v>80000</v>
      </c>
      <c r="G198" s="111">
        <v>88000</v>
      </c>
      <c r="H198" s="177">
        <v>88000</v>
      </c>
      <c r="I198" s="182">
        <v>88000</v>
      </c>
      <c r="J198" s="22" t="s">
        <v>40</v>
      </c>
      <c r="K198" s="32"/>
      <c r="L198" s="22" t="s">
        <v>41</v>
      </c>
      <c r="M198" s="22" t="s">
        <v>83</v>
      </c>
      <c r="N198" s="22"/>
      <c r="O198" s="22"/>
      <c r="P198" s="22" t="s">
        <v>215</v>
      </c>
      <c r="Q198" s="25"/>
      <c r="R198" s="93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</row>
    <row r="199" spans="1:81" s="51" customFormat="1" ht="49.5" customHeight="1" x14ac:dyDescent="0.25">
      <c r="A199" s="19">
        <v>155</v>
      </c>
      <c r="B199" s="46" t="s">
        <v>426</v>
      </c>
      <c r="C199" s="47" t="s">
        <v>464</v>
      </c>
      <c r="D199" s="21" t="s">
        <v>277</v>
      </c>
      <c r="E199" s="22" t="s">
        <v>278</v>
      </c>
      <c r="F199" s="24">
        <v>18000</v>
      </c>
      <c r="G199" s="111">
        <v>19500</v>
      </c>
      <c r="H199" s="177">
        <v>19500</v>
      </c>
      <c r="I199" s="182">
        <v>19500</v>
      </c>
      <c r="J199" s="22" t="s">
        <v>40</v>
      </c>
      <c r="K199" s="32"/>
      <c r="L199" s="22" t="s">
        <v>41</v>
      </c>
      <c r="M199" s="22" t="s">
        <v>20</v>
      </c>
      <c r="N199" s="22"/>
      <c r="O199" s="22"/>
      <c r="P199" s="22" t="s">
        <v>215</v>
      </c>
      <c r="Q199" s="25"/>
      <c r="R199" s="95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</row>
    <row r="200" spans="1:81" s="51" customFormat="1" ht="28.5" customHeight="1" x14ac:dyDescent="0.25">
      <c r="A200" s="19">
        <v>156</v>
      </c>
      <c r="B200" s="46" t="s">
        <v>430</v>
      </c>
      <c r="C200" s="47" t="s">
        <v>486</v>
      </c>
      <c r="D200" s="21" t="s">
        <v>511</v>
      </c>
      <c r="E200" s="21" t="s">
        <v>510</v>
      </c>
      <c r="F200" s="24">
        <v>25000</v>
      </c>
      <c r="G200" s="111">
        <v>25000</v>
      </c>
      <c r="H200" s="177">
        <v>25000</v>
      </c>
      <c r="I200" s="182">
        <v>40000</v>
      </c>
      <c r="J200" s="22" t="s">
        <v>40</v>
      </c>
      <c r="K200" s="32"/>
      <c r="L200" s="22" t="s">
        <v>41</v>
      </c>
      <c r="M200" s="22" t="s">
        <v>20</v>
      </c>
      <c r="N200" s="22"/>
      <c r="O200" s="22"/>
      <c r="P200" s="22" t="s">
        <v>215</v>
      </c>
      <c r="Q200" s="25"/>
      <c r="R200" s="95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</row>
    <row r="201" spans="1:81" s="51" customFormat="1" ht="28.5" customHeight="1" x14ac:dyDescent="0.25">
      <c r="A201" s="19">
        <v>157</v>
      </c>
      <c r="B201" s="46" t="s">
        <v>434</v>
      </c>
      <c r="C201" s="47" t="s">
        <v>485</v>
      </c>
      <c r="D201" s="21" t="s">
        <v>511</v>
      </c>
      <c r="E201" s="21" t="s">
        <v>510</v>
      </c>
      <c r="F201" s="24">
        <v>75000</v>
      </c>
      <c r="G201" s="111">
        <v>75000</v>
      </c>
      <c r="H201" s="177">
        <v>75000</v>
      </c>
      <c r="I201" s="182">
        <v>20000</v>
      </c>
      <c r="J201" s="22" t="s">
        <v>40</v>
      </c>
      <c r="K201" s="32"/>
      <c r="L201" s="22" t="s">
        <v>41</v>
      </c>
      <c r="M201" s="22" t="s">
        <v>20</v>
      </c>
      <c r="N201" s="22"/>
      <c r="O201" s="22"/>
      <c r="P201" s="22" t="s">
        <v>215</v>
      </c>
      <c r="Q201" s="25"/>
      <c r="R201" s="95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</row>
    <row r="202" spans="1:81" s="51" customFormat="1" ht="28.5" customHeight="1" x14ac:dyDescent="0.25">
      <c r="A202" s="19">
        <v>158</v>
      </c>
      <c r="B202" s="46" t="s">
        <v>436</v>
      </c>
      <c r="C202" s="47" t="s">
        <v>465</v>
      </c>
      <c r="D202" s="21" t="s">
        <v>432</v>
      </c>
      <c r="E202" s="22" t="s">
        <v>433</v>
      </c>
      <c r="F202" s="24">
        <v>10000</v>
      </c>
      <c r="G202" s="111">
        <v>10000</v>
      </c>
      <c r="H202" s="177">
        <v>10000</v>
      </c>
      <c r="I202" s="182">
        <v>10000</v>
      </c>
      <c r="J202" s="22" t="s">
        <v>40</v>
      </c>
      <c r="K202" s="32"/>
      <c r="L202" s="22" t="s">
        <v>41</v>
      </c>
      <c r="M202" s="22" t="s">
        <v>20</v>
      </c>
      <c r="N202" s="22"/>
      <c r="O202" s="22"/>
      <c r="P202" s="22" t="s">
        <v>215</v>
      </c>
      <c r="Q202" s="25"/>
      <c r="R202" s="95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0"/>
      <c r="BV202" s="50"/>
      <c r="BW202" s="50"/>
      <c r="BX202" s="50"/>
      <c r="BY202" s="50"/>
      <c r="BZ202" s="50"/>
      <c r="CA202" s="50"/>
      <c r="CB202" s="50"/>
      <c r="CC202" s="50"/>
    </row>
    <row r="203" spans="1:81" s="51" customFormat="1" ht="65.45" customHeight="1" x14ac:dyDescent="0.25">
      <c r="A203" s="19">
        <v>159</v>
      </c>
      <c r="B203" s="46" t="s">
        <v>517</v>
      </c>
      <c r="C203" s="193" t="s">
        <v>695</v>
      </c>
      <c r="D203" s="21" t="s">
        <v>432</v>
      </c>
      <c r="E203" s="22" t="s">
        <v>433</v>
      </c>
      <c r="F203" s="24">
        <v>10000</v>
      </c>
      <c r="G203" s="111">
        <v>10000</v>
      </c>
      <c r="H203" s="177">
        <v>10000</v>
      </c>
      <c r="I203" s="182">
        <v>10000</v>
      </c>
      <c r="J203" s="22" t="s">
        <v>40</v>
      </c>
      <c r="K203" s="32"/>
      <c r="L203" s="22" t="s">
        <v>41</v>
      </c>
      <c r="M203" s="22" t="s">
        <v>20</v>
      </c>
      <c r="N203" s="22"/>
      <c r="O203" s="22"/>
      <c r="P203" s="22" t="s">
        <v>215</v>
      </c>
      <c r="Q203" s="25"/>
      <c r="R203" s="95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  <c r="CB203" s="50"/>
      <c r="CC203" s="50"/>
    </row>
    <row r="204" spans="1:81" s="51" customFormat="1" ht="61.9" customHeight="1" x14ac:dyDescent="0.25">
      <c r="A204" s="19">
        <v>160</v>
      </c>
      <c r="B204" s="127" t="s">
        <v>576</v>
      </c>
      <c r="C204" s="156" t="s">
        <v>535</v>
      </c>
      <c r="D204" s="122"/>
      <c r="E204" s="117"/>
      <c r="F204" s="24"/>
      <c r="G204" s="111">
        <v>75000</v>
      </c>
      <c r="H204" s="177">
        <v>0</v>
      </c>
      <c r="I204" s="182">
        <v>0</v>
      </c>
      <c r="J204" s="119" t="s">
        <v>40</v>
      </c>
      <c r="K204" s="138"/>
      <c r="L204" s="119" t="s">
        <v>41</v>
      </c>
      <c r="M204" s="119" t="s">
        <v>20</v>
      </c>
      <c r="N204" s="119"/>
      <c r="O204" s="119"/>
      <c r="P204" s="119" t="s">
        <v>215</v>
      </c>
      <c r="Q204" s="25"/>
      <c r="R204" s="95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  <c r="CB204" s="50"/>
      <c r="CC204" s="50"/>
    </row>
    <row r="205" spans="1:81" s="51" customFormat="1" ht="54.75" customHeight="1" x14ac:dyDescent="0.25">
      <c r="A205" s="19">
        <v>161</v>
      </c>
      <c r="B205" s="127" t="s">
        <v>577</v>
      </c>
      <c r="C205" s="156" t="s">
        <v>559</v>
      </c>
      <c r="D205" s="122" t="s">
        <v>602</v>
      </c>
      <c r="E205" s="117" t="s">
        <v>601</v>
      </c>
      <c r="F205" s="24"/>
      <c r="G205" s="111">
        <v>75000</v>
      </c>
      <c r="H205" s="177">
        <v>0</v>
      </c>
      <c r="I205" s="182">
        <v>0</v>
      </c>
      <c r="J205" s="119" t="s">
        <v>40</v>
      </c>
      <c r="K205" s="138"/>
      <c r="L205" s="119" t="s">
        <v>41</v>
      </c>
      <c r="M205" s="119" t="s">
        <v>20</v>
      </c>
      <c r="N205" s="119"/>
      <c r="O205" s="119"/>
      <c r="P205" s="119" t="s">
        <v>215</v>
      </c>
      <c r="Q205" s="25"/>
      <c r="R205" s="95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</row>
    <row r="206" spans="1:81" s="51" customFormat="1" ht="69" customHeight="1" x14ac:dyDescent="0.25">
      <c r="A206" s="19">
        <v>162</v>
      </c>
      <c r="B206" s="166" t="s">
        <v>643</v>
      </c>
      <c r="C206" s="157" t="s">
        <v>610</v>
      </c>
      <c r="D206" s="155" t="s">
        <v>602</v>
      </c>
      <c r="E206" s="154" t="s">
        <v>601</v>
      </c>
      <c r="F206" s="24"/>
      <c r="G206" s="111"/>
      <c r="H206" s="177">
        <v>68000</v>
      </c>
      <c r="I206" s="182">
        <v>68000</v>
      </c>
      <c r="J206" s="119" t="s">
        <v>40</v>
      </c>
      <c r="K206" s="138"/>
      <c r="L206" s="119" t="s">
        <v>41</v>
      </c>
      <c r="M206" s="119" t="s">
        <v>20</v>
      </c>
      <c r="N206" s="119"/>
      <c r="O206" s="119"/>
      <c r="P206" s="119" t="s">
        <v>215</v>
      </c>
      <c r="Q206" s="25"/>
      <c r="R206" s="95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0"/>
    </row>
    <row r="207" spans="1:81" s="51" customFormat="1" ht="68.25" customHeight="1" x14ac:dyDescent="0.25">
      <c r="A207" s="19">
        <v>163</v>
      </c>
      <c r="B207" s="127" t="s">
        <v>578</v>
      </c>
      <c r="C207" s="164" t="s">
        <v>560</v>
      </c>
      <c r="D207" s="21"/>
      <c r="E207" s="22">
        <v>71320000</v>
      </c>
      <c r="F207" s="24"/>
      <c r="G207" s="111">
        <v>20000</v>
      </c>
      <c r="H207" s="177">
        <v>20000</v>
      </c>
      <c r="I207" s="182">
        <v>20000</v>
      </c>
      <c r="J207" s="119" t="s">
        <v>40</v>
      </c>
      <c r="K207" s="138"/>
      <c r="L207" s="119" t="s">
        <v>41</v>
      </c>
      <c r="M207" s="119" t="s">
        <v>20</v>
      </c>
      <c r="N207" s="119"/>
      <c r="O207" s="119"/>
      <c r="P207" s="119" t="s">
        <v>215</v>
      </c>
      <c r="Q207" s="25"/>
      <c r="R207" s="95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</row>
    <row r="208" spans="1:81" s="51" customFormat="1" ht="67.5" customHeight="1" x14ac:dyDescent="0.25">
      <c r="A208" s="19">
        <v>164</v>
      </c>
      <c r="B208" s="127" t="s">
        <v>579</v>
      </c>
      <c r="C208" s="164" t="s">
        <v>566</v>
      </c>
      <c r="D208" s="21"/>
      <c r="E208" s="22">
        <v>90513600</v>
      </c>
      <c r="F208" s="24"/>
      <c r="G208" s="111">
        <v>20400</v>
      </c>
      <c r="H208" s="177">
        <v>20400</v>
      </c>
      <c r="I208" s="182">
        <v>20400</v>
      </c>
      <c r="J208" s="119" t="s">
        <v>40</v>
      </c>
      <c r="K208" s="138"/>
      <c r="L208" s="119" t="s">
        <v>41</v>
      </c>
      <c r="M208" s="119" t="s">
        <v>20</v>
      </c>
      <c r="N208" s="119"/>
      <c r="O208" s="119"/>
      <c r="P208" s="119" t="s">
        <v>215</v>
      </c>
      <c r="Q208" s="25"/>
      <c r="R208" s="95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</row>
    <row r="209" spans="1:81" s="51" customFormat="1" ht="25.5" customHeight="1" x14ac:dyDescent="0.25">
      <c r="A209" s="19">
        <v>165</v>
      </c>
      <c r="B209" s="127" t="s">
        <v>580</v>
      </c>
      <c r="C209" s="164" t="s">
        <v>556</v>
      </c>
      <c r="D209" s="21"/>
      <c r="E209" s="22">
        <v>72212700</v>
      </c>
      <c r="F209" s="24"/>
      <c r="G209" s="111">
        <v>20000</v>
      </c>
      <c r="H209" s="177">
        <v>20000</v>
      </c>
      <c r="I209" s="182">
        <v>20000</v>
      </c>
      <c r="J209" s="119" t="s">
        <v>40</v>
      </c>
      <c r="K209" s="138"/>
      <c r="L209" s="119" t="s">
        <v>41</v>
      </c>
      <c r="M209" s="119" t="s">
        <v>20</v>
      </c>
      <c r="N209" s="119"/>
      <c r="O209" s="119"/>
      <c r="P209" s="119" t="s">
        <v>215</v>
      </c>
      <c r="Q209" s="25"/>
      <c r="R209" s="95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</row>
    <row r="210" spans="1:81" s="51" customFormat="1" ht="36.75" customHeight="1" x14ac:dyDescent="0.25">
      <c r="A210" s="19">
        <v>166</v>
      </c>
      <c r="B210" s="127" t="s">
        <v>581</v>
      </c>
      <c r="C210" s="164" t="s">
        <v>565</v>
      </c>
      <c r="D210" s="21"/>
      <c r="E210" s="22" t="s">
        <v>600</v>
      </c>
      <c r="F210" s="24"/>
      <c r="G210" s="111">
        <v>63000</v>
      </c>
      <c r="H210" s="177">
        <v>63000</v>
      </c>
      <c r="I210" s="182">
        <v>63000</v>
      </c>
      <c r="J210" s="119" t="s">
        <v>40</v>
      </c>
      <c r="K210" s="138"/>
      <c r="L210" s="119" t="s">
        <v>41</v>
      </c>
      <c r="M210" s="119" t="s">
        <v>83</v>
      </c>
      <c r="N210" s="119"/>
      <c r="O210" s="119"/>
      <c r="P210" s="119" t="s">
        <v>215</v>
      </c>
      <c r="Q210" s="25"/>
      <c r="R210" s="95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</row>
    <row r="211" spans="1:81" s="51" customFormat="1" ht="27.75" customHeight="1" x14ac:dyDescent="0.25">
      <c r="A211" s="19">
        <v>167</v>
      </c>
      <c r="B211" s="127" t="s">
        <v>582</v>
      </c>
      <c r="C211" s="164" t="s">
        <v>554</v>
      </c>
      <c r="D211" s="21"/>
      <c r="E211" s="22">
        <v>71314000</v>
      </c>
      <c r="F211" s="24"/>
      <c r="G211" s="111">
        <v>8100</v>
      </c>
      <c r="H211" s="177">
        <v>8100</v>
      </c>
      <c r="I211" s="182">
        <v>8100</v>
      </c>
      <c r="J211" s="119" t="s">
        <v>40</v>
      </c>
      <c r="K211" s="138"/>
      <c r="L211" s="119" t="s">
        <v>41</v>
      </c>
      <c r="M211" s="119" t="s">
        <v>83</v>
      </c>
      <c r="N211" s="119"/>
      <c r="O211" s="119"/>
      <c r="P211" s="119" t="s">
        <v>215</v>
      </c>
      <c r="Q211" s="25"/>
      <c r="R211" s="95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0"/>
      <c r="CA211" s="50"/>
      <c r="CB211" s="50"/>
      <c r="CC211" s="50"/>
    </row>
    <row r="212" spans="1:81" s="51" customFormat="1" ht="26.25" customHeight="1" x14ac:dyDescent="0.25">
      <c r="A212" s="19">
        <v>168</v>
      </c>
      <c r="B212" s="127" t="s">
        <v>583</v>
      </c>
      <c r="C212" s="164" t="s">
        <v>555</v>
      </c>
      <c r="D212" s="21"/>
      <c r="E212" s="22">
        <v>50116100</v>
      </c>
      <c r="F212" s="24"/>
      <c r="G212" s="111">
        <v>50000</v>
      </c>
      <c r="H212" s="177">
        <v>60000</v>
      </c>
      <c r="I212" s="182">
        <v>75000</v>
      </c>
      <c r="J212" s="119" t="s">
        <v>40</v>
      </c>
      <c r="K212" s="138"/>
      <c r="L212" s="119" t="s">
        <v>41</v>
      </c>
      <c r="M212" s="119" t="s">
        <v>83</v>
      </c>
      <c r="N212" s="119"/>
      <c r="O212" s="119"/>
      <c r="P212" s="119" t="s">
        <v>215</v>
      </c>
      <c r="Q212" s="25"/>
      <c r="R212" s="95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  <c r="BZ212" s="50"/>
      <c r="CA212" s="50"/>
      <c r="CB212" s="50"/>
      <c r="CC212" s="50"/>
    </row>
    <row r="213" spans="1:81" s="51" customFormat="1" ht="26.25" customHeight="1" x14ac:dyDescent="0.25">
      <c r="A213" s="19">
        <v>169</v>
      </c>
      <c r="B213" s="127" t="s">
        <v>584</v>
      </c>
      <c r="C213" s="144" t="s">
        <v>563</v>
      </c>
      <c r="D213" s="21"/>
      <c r="E213" s="22" t="s">
        <v>680</v>
      </c>
      <c r="F213" s="24"/>
      <c r="G213" s="111">
        <v>50000</v>
      </c>
      <c r="H213" s="177">
        <v>50000</v>
      </c>
      <c r="I213" s="182">
        <v>50000</v>
      </c>
      <c r="J213" s="119" t="s">
        <v>40</v>
      </c>
      <c r="K213" s="138"/>
      <c r="L213" s="119" t="s">
        <v>41</v>
      </c>
      <c r="M213" s="119" t="s">
        <v>83</v>
      </c>
      <c r="N213" s="119"/>
      <c r="O213" s="119"/>
      <c r="P213" s="119" t="s">
        <v>215</v>
      </c>
      <c r="Q213" s="25"/>
      <c r="R213" s="95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</row>
    <row r="214" spans="1:81" s="51" customFormat="1" ht="26.25" customHeight="1" x14ac:dyDescent="0.25">
      <c r="A214" s="19">
        <v>170</v>
      </c>
      <c r="B214" s="127" t="s">
        <v>585</v>
      </c>
      <c r="C214" s="144" t="s">
        <v>557</v>
      </c>
      <c r="D214" s="21"/>
      <c r="E214" s="22">
        <v>90513000</v>
      </c>
      <c r="F214" s="24"/>
      <c r="G214" s="111">
        <v>85000</v>
      </c>
      <c r="H214" s="177">
        <v>85000</v>
      </c>
      <c r="I214" s="182">
        <v>45000</v>
      </c>
      <c r="J214" s="119" t="s">
        <v>40</v>
      </c>
      <c r="K214" s="138"/>
      <c r="L214" s="119" t="s">
        <v>41</v>
      </c>
      <c r="M214" s="119" t="s">
        <v>83</v>
      </c>
      <c r="N214" s="119"/>
      <c r="O214" s="119"/>
      <c r="P214" s="119" t="s">
        <v>215</v>
      </c>
      <c r="Q214" s="25"/>
      <c r="R214" s="95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50"/>
      <c r="BW214" s="50"/>
      <c r="BX214" s="50"/>
      <c r="BY214" s="50"/>
      <c r="BZ214" s="50"/>
      <c r="CA214" s="50"/>
      <c r="CB214" s="50"/>
      <c r="CC214" s="50"/>
    </row>
    <row r="215" spans="1:81" s="51" customFormat="1" ht="26.25" customHeight="1" x14ac:dyDescent="0.25">
      <c r="A215" s="19">
        <v>171</v>
      </c>
      <c r="B215" s="127" t="s">
        <v>586</v>
      </c>
      <c r="C215" s="144" t="s">
        <v>558</v>
      </c>
      <c r="D215" s="21"/>
      <c r="E215" s="22">
        <v>90513000</v>
      </c>
      <c r="F215" s="24"/>
      <c r="G215" s="111">
        <v>40000</v>
      </c>
      <c r="H215" s="177">
        <v>40000</v>
      </c>
      <c r="I215" s="182">
        <v>30000</v>
      </c>
      <c r="J215" s="119" t="s">
        <v>40</v>
      </c>
      <c r="K215" s="138"/>
      <c r="L215" s="119" t="s">
        <v>41</v>
      </c>
      <c r="M215" s="119" t="s">
        <v>83</v>
      </c>
      <c r="N215" s="119"/>
      <c r="O215" s="119"/>
      <c r="P215" s="119" t="s">
        <v>215</v>
      </c>
      <c r="Q215" s="25"/>
      <c r="R215" s="95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</row>
    <row r="216" spans="1:81" s="51" customFormat="1" ht="68.25" customHeight="1" x14ac:dyDescent="0.25">
      <c r="A216" s="19">
        <v>172</v>
      </c>
      <c r="B216" s="166" t="s">
        <v>642</v>
      </c>
      <c r="C216" s="155" t="s">
        <v>611</v>
      </c>
      <c r="D216" s="155" t="s">
        <v>602</v>
      </c>
      <c r="E216" s="154" t="s">
        <v>601</v>
      </c>
      <c r="F216" s="163"/>
      <c r="G216" s="163"/>
      <c r="H216" s="178">
        <v>70000</v>
      </c>
      <c r="I216" s="182">
        <v>70000</v>
      </c>
      <c r="J216" s="154" t="s">
        <v>40</v>
      </c>
      <c r="K216" s="162"/>
      <c r="L216" s="154" t="s">
        <v>41</v>
      </c>
      <c r="M216" s="154" t="s">
        <v>20</v>
      </c>
      <c r="N216" s="154"/>
      <c r="O216" s="154"/>
      <c r="P216" s="154" t="s">
        <v>215</v>
      </c>
      <c r="Q216" s="25"/>
      <c r="R216" s="95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</row>
    <row r="217" spans="1:81" s="51" customFormat="1" ht="33" customHeight="1" x14ac:dyDescent="0.25">
      <c r="A217" s="19">
        <v>173</v>
      </c>
      <c r="B217" s="166" t="s">
        <v>644</v>
      </c>
      <c r="C217" s="155" t="s">
        <v>615</v>
      </c>
      <c r="D217" s="155"/>
      <c r="E217" s="154" t="s">
        <v>681</v>
      </c>
      <c r="F217" s="163"/>
      <c r="G217" s="163"/>
      <c r="H217" s="178">
        <v>40000</v>
      </c>
      <c r="I217" s="182">
        <v>40000</v>
      </c>
      <c r="J217" s="154" t="s">
        <v>40</v>
      </c>
      <c r="K217" s="162"/>
      <c r="L217" s="154" t="s">
        <v>41</v>
      </c>
      <c r="M217" s="154" t="s">
        <v>83</v>
      </c>
      <c r="N217" s="154"/>
      <c r="O217" s="154"/>
      <c r="P217" s="154" t="s">
        <v>215</v>
      </c>
      <c r="Q217" s="25"/>
      <c r="R217" s="95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</row>
    <row r="218" spans="1:81" s="51" customFormat="1" ht="43.9" customHeight="1" x14ac:dyDescent="0.25">
      <c r="A218" s="19">
        <v>174</v>
      </c>
      <c r="B218" s="166" t="s">
        <v>622</v>
      </c>
      <c r="C218" s="155" t="s">
        <v>618</v>
      </c>
      <c r="D218" s="155" t="s">
        <v>620</v>
      </c>
      <c r="E218" s="154" t="s">
        <v>619</v>
      </c>
      <c r="F218" s="163"/>
      <c r="G218" s="163"/>
      <c r="H218" s="178">
        <v>1350000</v>
      </c>
      <c r="I218" s="182">
        <v>1350000</v>
      </c>
      <c r="J218" s="154" t="s">
        <v>17</v>
      </c>
      <c r="K218" s="162" t="s">
        <v>18</v>
      </c>
      <c r="L218" s="154" t="s">
        <v>24</v>
      </c>
      <c r="M218" s="154" t="s">
        <v>20</v>
      </c>
      <c r="N218" s="154" t="s">
        <v>621</v>
      </c>
      <c r="O218" s="154" t="s">
        <v>21</v>
      </c>
      <c r="P218" s="154" t="s">
        <v>215</v>
      </c>
      <c r="Q218" s="25"/>
      <c r="R218" s="95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</row>
    <row r="219" spans="1:81" s="51" customFormat="1" ht="43.9" customHeight="1" x14ac:dyDescent="0.25">
      <c r="A219" s="19">
        <v>175</v>
      </c>
      <c r="B219" s="166" t="s">
        <v>645</v>
      </c>
      <c r="C219" s="155" t="s">
        <v>623</v>
      </c>
      <c r="D219" s="155"/>
      <c r="E219" s="154" t="s">
        <v>683</v>
      </c>
      <c r="F219" s="163"/>
      <c r="G219" s="163"/>
      <c r="H219" s="178">
        <v>17500</v>
      </c>
      <c r="I219" s="182">
        <v>17500</v>
      </c>
      <c r="J219" s="154" t="s">
        <v>40</v>
      </c>
      <c r="K219" s="162"/>
      <c r="L219" s="154" t="s">
        <v>41</v>
      </c>
      <c r="M219" s="154" t="s">
        <v>83</v>
      </c>
      <c r="N219" s="154"/>
      <c r="O219" s="154"/>
      <c r="P219" s="154" t="s">
        <v>215</v>
      </c>
      <c r="Q219" s="25"/>
      <c r="R219" s="95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</row>
    <row r="220" spans="1:81" s="51" customFormat="1" ht="36.75" customHeight="1" x14ac:dyDescent="0.25">
      <c r="A220" s="19">
        <v>176</v>
      </c>
      <c r="B220" s="166" t="s">
        <v>646</v>
      </c>
      <c r="C220" s="155" t="s">
        <v>625</v>
      </c>
      <c r="D220" s="155"/>
      <c r="E220" s="154" t="s">
        <v>684</v>
      </c>
      <c r="F220" s="163"/>
      <c r="G220" s="163"/>
      <c r="H220" s="178">
        <v>16700</v>
      </c>
      <c r="I220" s="182">
        <v>16700</v>
      </c>
      <c r="J220" s="154" t="s">
        <v>40</v>
      </c>
      <c r="K220" s="162"/>
      <c r="L220" s="154" t="s">
        <v>41</v>
      </c>
      <c r="M220" s="154" t="s">
        <v>83</v>
      </c>
      <c r="N220" s="154"/>
      <c r="O220" s="154"/>
      <c r="P220" s="154" t="s">
        <v>215</v>
      </c>
      <c r="Q220" s="25"/>
      <c r="R220" s="95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</row>
    <row r="221" spans="1:81" s="51" customFormat="1" ht="36.75" customHeight="1" x14ac:dyDescent="0.25">
      <c r="A221" s="19">
        <v>177</v>
      </c>
      <c r="B221" s="166" t="s">
        <v>647</v>
      </c>
      <c r="C221" s="155" t="s">
        <v>648</v>
      </c>
      <c r="D221" s="155"/>
      <c r="E221" s="154" t="s">
        <v>278</v>
      </c>
      <c r="F221" s="163"/>
      <c r="G221" s="163"/>
      <c r="H221" s="178">
        <v>13200</v>
      </c>
      <c r="I221" s="182">
        <v>13200</v>
      </c>
      <c r="J221" s="154" t="s">
        <v>40</v>
      </c>
      <c r="K221" s="162"/>
      <c r="L221" s="154" t="s">
        <v>41</v>
      </c>
      <c r="M221" s="154" t="s">
        <v>20</v>
      </c>
      <c r="N221" s="154"/>
      <c r="O221" s="154"/>
      <c r="P221" s="154" t="s">
        <v>215</v>
      </c>
      <c r="Q221" s="25"/>
      <c r="R221" s="95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</row>
    <row r="222" spans="1:81" s="51" customFormat="1" ht="43.9" customHeight="1" x14ac:dyDescent="0.25">
      <c r="A222" s="19">
        <v>178</v>
      </c>
      <c r="B222" s="166" t="s">
        <v>658</v>
      </c>
      <c r="C222" s="155" t="s">
        <v>654</v>
      </c>
      <c r="D222" s="155"/>
      <c r="E222" s="154" t="s">
        <v>685</v>
      </c>
      <c r="F222" s="163"/>
      <c r="G222" s="163"/>
      <c r="H222" s="178">
        <v>185000</v>
      </c>
      <c r="I222" s="182">
        <v>0</v>
      </c>
      <c r="J222" s="154" t="s">
        <v>40</v>
      </c>
      <c r="K222" s="162"/>
      <c r="L222" s="154" t="s">
        <v>41</v>
      </c>
      <c r="M222" s="154" t="s">
        <v>20</v>
      </c>
      <c r="N222" s="154"/>
      <c r="O222" s="154"/>
      <c r="P222" s="154" t="s">
        <v>215</v>
      </c>
      <c r="Q222" s="25"/>
      <c r="R222" s="95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</row>
    <row r="223" spans="1:81" s="51" customFormat="1" ht="33" customHeight="1" x14ac:dyDescent="0.25">
      <c r="A223" s="19">
        <v>179</v>
      </c>
      <c r="B223" s="166" t="s">
        <v>659</v>
      </c>
      <c r="C223" s="155" t="s">
        <v>655</v>
      </c>
      <c r="D223" s="155"/>
      <c r="E223" s="154" t="s">
        <v>686</v>
      </c>
      <c r="F223" s="163"/>
      <c r="G223" s="163"/>
      <c r="H223" s="178">
        <v>35000</v>
      </c>
      <c r="I223" s="182">
        <v>0</v>
      </c>
      <c r="J223" s="154" t="s">
        <v>40</v>
      </c>
      <c r="K223" s="162"/>
      <c r="L223" s="154" t="s">
        <v>41</v>
      </c>
      <c r="M223" s="154" t="s">
        <v>20</v>
      </c>
      <c r="N223" s="154"/>
      <c r="O223" s="154"/>
      <c r="P223" s="154" t="s">
        <v>215</v>
      </c>
      <c r="Q223" s="25"/>
      <c r="R223" s="95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</row>
    <row r="224" spans="1:81" s="51" customFormat="1" ht="33" customHeight="1" x14ac:dyDescent="0.25">
      <c r="A224" s="19">
        <v>180</v>
      </c>
      <c r="B224" s="198" t="s">
        <v>705</v>
      </c>
      <c r="C224" s="195" t="s">
        <v>700</v>
      </c>
      <c r="D224" s="155"/>
      <c r="E224" s="154"/>
      <c r="F224" s="163"/>
      <c r="G224" s="163"/>
      <c r="H224" s="178"/>
      <c r="I224" s="182">
        <v>10000</v>
      </c>
      <c r="J224" s="196" t="s">
        <v>40</v>
      </c>
      <c r="K224" s="197"/>
      <c r="L224" s="196" t="s">
        <v>41</v>
      </c>
      <c r="M224" s="196" t="s">
        <v>83</v>
      </c>
      <c r="N224" s="196"/>
      <c r="O224" s="196"/>
      <c r="P224" s="196" t="s">
        <v>215</v>
      </c>
      <c r="Q224" s="25"/>
      <c r="R224" s="95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</row>
    <row r="225" spans="1:81" s="51" customFormat="1" ht="33" customHeight="1" x14ac:dyDescent="0.25">
      <c r="A225" s="19">
        <v>181</v>
      </c>
      <c r="B225" s="198" t="s">
        <v>706</v>
      </c>
      <c r="C225" s="195" t="s">
        <v>692</v>
      </c>
      <c r="D225" s="155"/>
      <c r="E225" s="154"/>
      <c r="F225" s="163"/>
      <c r="G225" s="163"/>
      <c r="H225" s="163"/>
      <c r="I225" s="182">
        <v>20000</v>
      </c>
      <c r="J225" s="196" t="s">
        <v>40</v>
      </c>
      <c r="K225" s="197"/>
      <c r="L225" s="196" t="s">
        <v>41</v>
      </c>
      <c r="M225" s="196" t="s">
        <v>20</v>
      </c>
      <c r="N225" s="196"/>
      <c r="O225" s="196"/>
      <c r="P225" s="196" t="s">
        <v>215</v>
      </c>
      <c r="Q225" s="25"/>
      <c r="R225" s="95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</row>
    <row r="226" spans="1:81" s="51" customFormat="1" ht="39" customHeight="1" x14ac:dyDescent="0.25">
      <c r="A226" s="19">
        <v>182</v>
      </c>
      <c r="B226" s="198" t="s">
        <v>707</v>
      </c>
      <c r="C226" s="195" t="s">
        <v>696</v>
      </c>
      <c r="D226" s="155"/>
      <c r="E226" s="154"/>
      <c r="F226" s="163"/>
      <c r="G226" s="163"/>
      <c r="H226" s="163"/>
      <c r="I226" s="182">
        <v>109481.86</v>
      </c>
      <c r="J226" s="196" t="s">
        <v>40</v>
      </c>
      <c r="K226" s="197"/>
      <c r="L226" s="196" t="s">
        <v>41</v>
      </c>
      <c r="M226" s="196" t="s">
        <v>20</v>
      </c>
      <c r="N226" s="196"/>
      <c r="O226" s="196"/>
      <c r="P226" s="196" t="s">
        <v>215</v>
      </c>
      <c r="Q226" s="25"/>
      <c r="R226" s="95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0"/>
      <c r="BR226" s="50"/>
      <c r="BS226" s="50"/>
      <c r="BT226" s="50"/>
      <c r="BU226" s="50"/>
      <c r="BV226" s="50"/>
      <c r="BW226" s="50"/>
      <c r="BX226" s="50"/>
      <c r="BY226" s="50"/>
      <c r="BZ226" s="50"/>
      <c r="CA226" s="50"/>
      <c r="CB226" s="50"/>
      <c r="CC226" s="50"/>
    </row>
    <row r="227" spans="1:81" s="51" customFormat="1" ht="33" customHeight="1" x14ac:dyDescent="0.25">
      <c r="A227" s="19">
        <v>183</v>
      </c>
      <c r="B227" s="198" t="s">
        <v>708</v>
      </c>
      <c r="C227" s="195" t="s">
        <v>697</v>
      </c>
      <c r="D227" s="155"/>
      <c r="E227" s="154"/>
      <c r="F227" s="163"/>
      <c r="G227" s="163"/>
      <c r="H227" s="163"/>
      <c r="I227" s="182">
        <v>27000</v>
      </c>
      <c r="J227" s="196" t="s">
        <v>40</v>
      </c>
      <c r="K227" s="197"/>
      <c r="L227" s="196" t="s">
        <v>41</v>
      </c>
      <c r="M227" s="196" t="s">
        <v>83</v>
      </c>
      <c r="N227" s="196"/>
      <c r="O227" s="196"/>
      <c r="P227" s="196" t="s">
        <v>215</v>
      </c>
      <c r="Q227" s="25"/>
      <c r="R227" s="95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0"/>
      <c r="BR227" s="50"/>
      <c r="BS227" s="50"/>
      <c r="BT227" s="50"/>
      <c r="BU227" s="50"/>
      <c r="BV227" s="50"/>
      <c r="BW227" s="50"/>
      <c r="BX227" s="50"/>
      <c r="BY227" s="50"/>
      <c r="BZ227" s="50"/>
      <c r="CA227" s="50"/>
      <c r="CB227" s="50"/>
      <c r="CC227" s="50"/>
    </row>
    <row r="228" spans="1:81" s="51" customFormat="1" ht="33" customHeight="1" x14ac:dyDescent="0.25">
      <c r="A228" s="19">
        <v>184</v>
      </c>
      <c r="B228" s="198" t="s">
        <v>709</v>
      </c>
      <c r="C228" s="195" t="s">
        <v>699</v>
      </c>
      <c r="D228" s="155"/>
      <c r="E228" s="154"/>
      <c r="F228" s="163"/>
      <c r="G228" s="163"/>
      <c r="H228" s="163"/>
      <c r="I228" s="182">
        <v>85000</v>
      </c>
      <c r="J228" s="196" t="s">
        <v>40</v>
      </c>
      <c r="K228" s="197"/>
      <c r="L228" s="196" t="s">
        <v>41</v>
      </c>
      <c r="M228" s="196" t="s">
        <v>20</v>
      </c>
      <c r="N228" s="196"/>
      <c r="O228" s="196"/>
      <c r="P228" s="196" t="s">
        <v>215</v>
      </c>
      <c r="Q228" s="25"/>
      <c r="R228" s="95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0"/>
      <c r="BR228" s="50"/>
      <c r="BS228" s="50"/>
      <c r="BT228" s="50"/>
      <c r="BU228" s="50"/>
      <c r="BV228" s="50"/>
      <c r="BW228" s="50"/>
      <c r="BX228" s="50"/>
      <c r="BY228" s="50"/>
      <c r="BZ228" s="50"/>
      <c r="CA228" s="50"/>
      <c r="CB228" s="50"/>
      <c r="CC228" s="50"/>
    </row>
    <row r="229" spans="1:81" s="28" customFormat="1" ht="13.5" x14ac:dyDescent="0.25">
      <c r="A229" s="222" t="s">
        <v>441</v>
      </c>
      <c r="B229" s="223"/>
      <c r="C229" s="224"/>
      <c r="D229" s="34"/>
      <c r="E229" s="35"/>
      <c r="F229" s="36">
        <f>SUM(F131:F203)</f>
        <v>3177200</v>
      </c>
      <c r="G229" s="134">
        <f>SUM(G131:G215)</f>
        <v>3670200</v>
      </c>
      <c r="H229" s="145">
        <f>SUM(H131:H223)</f>
        <v>5492600</v>
      </c>
      <c r="I229" s="183">
        <f>SUM(I131:I228)</f>
        <v>5174081.8600000003</v>
      </c>
      <c r="J229" s="37"/>
      <c r="K229" s="37"/>
      <c r="L229" s="35"/>
      <c r="M229" s="35"/>
      <c r="N229" s="35"/>
      <c r="O229" s="35"/>
      <c r="P229" s="35"/>
      <c r="Q229" s="45"/>
      <c r="R229" s="96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</row>
    <row r="230" spans="1:81" s="28" customFormat="1" ht="18.600000000000001" customHeight="1" x14ac:dyDescent="0.25">
      <c r="A230" s="38"/>
      <c r="B230" s="39"/>
      <c r="C230" s="40"/>
      <c r="D230" s="21"/>
      <c r="E230" s="22"/>
      <c r="F230" s="42"/>
      <c r="G230" s="113"/>
      <c r="H230" s="148"/>
      <c r="I230" s="186"/>
      <c r="J230" s="22"/>
      <c r="K230" s="22"/>
      <c r="L230" s="22"/>
      <c r="M230" s="22"/>
      <c r="N230" s="22"/>
      <c r="O230" s="22"/>
      <c r="P230" s="22"/>
      <c r="Q230" s="25"/>
      <c r="R230" s="96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</row>
    <row r="231" spans="1:81" s="54" customFormat="1" ht="13.5" x14ac:dyDescent="0.25">
      <c r="A231" s="225" t="s">
        <v>442</v>
      </c>
      <c r="B231" s="226"/>
      <c r="C231" s="227"/>
      <c r="D231" s="34"/>
      <c r="E231" s="35"/>
      <c r="F231" s="44"/>
      <c r="G231" s="136"/>
      <c r="H231" s="149"/>
      <c r="I231" s="187"/>
      <c r="J231" s="37"/>
      <c r="K231" s="37"/>
      <c r="L231" s="35"/>
      <c r="M231" s="35"/>
      <c r="N231" s="52"/>
      <c r="O231" s="35"/>
      <c r="P231" s="35"/>
      <c r="Q231" s="45"/>
      <c r="R231" s="97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</row>
    <row r="232" spans="1:81" s="99" customFormat="1" ht="45" customHeight="1" x14ac:dyDescent="0.25">
      <c r="A232" s="49">
        <v>185</v>
      </c>
      <c r="B232" s="49">
        <v>6</v>
      </c>
      <c r="C232" s="108" t="s">
        <v>487</v>
      </c>
      <c r="D232" s="21" t="s">
        <v>452</v>
      </c>
      <c r="E232" s="22" t="s">
        <v>453</v>
      </c>
      <c r="F232" s="24">
        <v>600000</v>
      </c>
      <c r="G232" s="123">
        <v>700000</v>
      </c>
      <c r="H232" s="178">
        <v>630000</v>
      </c>
      <c r="I232" s="182">
        <v>0</v>
      </c>
      <c r="J232" s="22" t="s">
        <v>17</v>
      </c>
      <c r="K232" s="22" t="s">
        <v>18</v>
      </c>
      <c r="L232" s="22" t="s">
        <v>24</v>
      </c>
      <c r="M232" s="22" t="s">
        <v>20</v>
      </c>
      <c r="N232" s="22"/>
      <c r="O232" s="22" t="s">
        <v>443</v>
      </c>
      <c r="P232" s="22" t="s">
        <v>444</v>
      </c>
      <c r="Q232" s="25"/>
      <c r="R232" s="98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  <c r="BT232" s="86"/>
      <c r="BU232" s="86"/>
      <c r="BV232" s="86"/>
      <c r="BW232" s="86"/>
      <c r="BX232" s="86"/>
      <c r="BY232" s="86"/>
      <c r="BZ232" s="86"/>
      <c r="CA232" s="86"/>
      <c r="CB232" s="86"/>
      <c r="CC232" s="86"/>
    </row>
    <row r="233" spans="1:81" s="99" customFormat="1" ht="49.9" customHeight="1" x14ac:dyDescent="0.25">
      <c r="A233" s="49">
        <v>186</v>
      </c>
      <c r="B233" s="49">
        <v>7</v>
      </c>
      <c r="C233" s="126" t="s">
        <v>590</v>
      </c>
      <c r="D233" s="122" t="s">
        <v>508</v>
      </c>
      <c r="E233" s="117" t="s">
        <v>509</v>
      </c>
      <c r="F233" s="139">
        <v>4750000</v>
      </c>
      <c r="G233" s="123">
        <v>0</v>
      </c>
      <c r="H233" s="177">
        <v>0</v>
      </c>
      <c r="I233" s="182">
        <v>0</v>
      </c>
      <c r="J233" s="117" t="s">
        <v>17</v>
      </c>
      <c r="K233" s="117" t="s">
        <v>18</v>
      </c>
      <c r="L233" s="117" t="s">
        <v>24</v>
      </c>
      <c r="M233" s="117" t="s">
        <v>20</v>
      </c>
      <c r="N233" s="117"/>
      <c r="O233" s="117" t="s">
        <v>443</v>
      </c>
      <c r="P233" s="117" t="s">
        <v>444</v>
      </c>
      <c r="Q233" s="49"/>
      <c r="R233" s="98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  <c r="BV233" s="86"/>
      <c r="BW233" s="86"/>
      <c r="BX233" s="86"/>
      <c r="BY233" s="86"/>
      <c r="BZ233" s="86"/>
      <c r="CA233" s="86"/>
      <c r="CB233" s="86"/>
      <c r="CC233" s="86"/>
    </row>
    <row r="234" spans="1:81" s="28" customFormat="1" ht="32.25" customHeight="1" x14ac:dyDescent="0.25">
      <c r="A234" s="49">
        <v>187</v>
      </c>
      <c r="B234" s="29" t="s">
        <v>518</v>
      </c>
      <c r="C234" s="108" t="s">
        <v>445</v>
      </c>
      <c r="D234" s="21" t="s">
        <v>446</v>
      </c>
      <c r="E234" s="22" t="s">
        <v>447</v>
      </c>
      <c r="F234" s="24">
        <v>285000</v>
      </c>
      <c r="G234" s="111">
        <v>260000</v>
      </c>
      <c r="H234" s="177">
        <v>260000</v>
      </c>
      <c r="I234" s="182">
        <v>270000</v>
      </c>
      <c r="J234" s="22" t="s">
        <v>40</v>
      </c>
      <c r="K234" s="22" t="s">
        <v>18</v>
      </c>
      <c r="L234" s="22" t="s">
        <v>41</v>
      </c>
      <c r="M234" s="22" t="s">
        <v>20</v>
      </c>
      <c r="N234" s="22"/>
      <c r="O234" s="22" t="s">
        <v>443</v>
      </c>
      <c r="P234" s="49" t="s">
        <v>444</v>
      </c>
      <c r="Q234" s="49"/>
      <c r="R234" s="96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</row>
    <row r="235" spans="1:81" s="28" customFormat="1" ht="30.75" customHeight="1" x14ac:dyDescent="0.25">
      <c r="A235" s="49">
        <v>188</v>
      </c>
      <c r="B235" s="170" t="s">
        <v>587</v>
      </c>
      <c r="C235" s="171" t="s">
        <v>561</v>
      </c>
      <c r="D235" s="21"/>
      <c r="E235" s="22"/>
      <c r="F235" s="24"/>
      <c r="G235" s="111">
        <v>100000</v>
      </c>
      <c r="H235" s="177">
        <v>0</v>
      </c>
      <c r="I235" s="182">
        <v>0</v>
      </c>
      <c r="J235" s="172" t="s">
        <v>40</v>
      </c>
      <c r="K235" s="172" t="s">
        <v>18</v>
      </c>
      <c r="L235" s="172" t="s">
        <v>41</v>
      </c>
      <c r="M235" s="172" t="s">
        <v>20</v>
      </c>
      <c r="N235" s="172"/>
      <c r="O235" s="172" t="s">
        <v>443</v>
      </c>
      <c r="P235" s="172" t="s">
        <v>444</v>
      </c>
      <c r="Q235" s="49"/>
      <c r="R235" s="96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</row>
    <row r="236" spans="1:81" s="28" customFormat="1" ht="39" customHeight="1" x14ac:dyDescent="0.25">
      <c r="A236" s="49">
        <v>189</v>
      </c>
      <c r="B236" s="127" t="s">
        <v>588</v>
      </c>
      <c r="C236" s="142" t="s">
        <v>562</v>
      </c>
      <c r="D236" s="144" t="s">
        <v>599</v>
      </c>
      <c r="E236" s="143" t="s">
        <v>598</v>
      </c>
      <c r="F236" s="24"/>
      <c r="G236" s="111">
        <v>27000</v>
      </c>
      <c r="H236" s="177">
        <v>27000</v>
      </c>
      <c r="I236" s="182">
        <v>27000</v>
      </c>
      <c r="J236" s="143" t="s">
        <v>40</v>
      </c>
      <c r="K236" s="143" t="s">
        <v>18</v>
      </c>
      <c r="L236" s="143" t="s">
        <v>41</v>
      </c>
      <c r="M236" s="143" t="s">
        <v>83</v>
      </c>
      <c r="N236" s="143"/>
      <c r="O236" s="143" t="s">
        <v>443</v>
      </c>
      <c r="P236" s="143" t="s">
        <v>444</v>
      </c>
      <c r="Q236" s="49"/>
      <c r="R236" s="96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</row>
    <row r="237" spans="1:81" s="28" customFormat="1" ht="39" customHeight="1" x14ac:dyDescent="0.25">
      <c r="A237" s="49">
        <v>190</v>
      </c>
      <c r="B237" s="127" t="s">
        <v>593</v>
      </c>
      <c r="C237" s="142" t="s">
        <v>594</v>
      </c>
      <c r="D237" s="21"/>
      <c r="E237" s="143">
        <v>45400000</v>
      </c>
      <c r="F237" s="24"/>
      <c r="G237" s="111">
        <v>40000</v>
      </c>
      <c r="H237" s="177">
        <v>42500</v>
      </c>
      <c r="I237" s="182">
        <v>42500</v>
      </c>
      <c r="J237" s="143" t="s">
        <v>40</v>
      </c>
      <c r="K237" s="143" t="s">
        <v>18</v>
      </c>
      <c r="L237" s="143" t="s">
        <v>41</v>
      </c>
      <c r="M237" s="143" t="s">
        <v>83</v>
      </c>
      <c r="N237" s="143"/>
      <c r="O237" s="143" t="s">
        <v>443</v>
      </c>
      <c r="P237" s="143" t="s">
        <v>444</v>
      </c>
      <c r="Q237" s="49"/>
      <c r="R237" s="96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</row>
    <row r="238" spans="1:81" s="28" customFormat="1" ht="29.25" customHeight="1" x14ac:dyDescent="0.25">
      <c r="A238" s="49">
        <v>191</v>
      </c>
      <c r="B238" s="166" t="s">
        <v>660</v>
      </c>
      <c r="C238" s="165" t="s">
        <v>613</v>
      </c>
      <c r="D238" s="21"/>
      <c r="E238" s="154" t="s">
        <v>687</v>
      </c>
      <c r="F238" s="24"/>
      <c r="G238" s="111"/>
      <c r="H238" s="177">
        <v>75000</v>
      </c>
      <c r="I238" s="182">
        <v>82500</v>
      </c>
      <c r="J238" s="154" t="s">
        <v>40</v>
      </c>
      <c r="K238" s="154" t="s">
        <v>18</v>
      </c>
      <c r="L238" s="154" t="s">
        <v>41</v>
      </c>
      <c r="M238" s="154" t="s">
        <v>20</v>
      </c>
      <c r="N238" s="154"/>
      <c r="O238" s="154" t="s">
        <v>443</v>
      </c>
      <c r="P238" s="154" t="s">
        <v>444</v>
      </c>
      <c r="Q238" s="55"/>
      <c r="R238" s="96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</row>
    <row r="239" spans="1:81" s="28" customFormat="1" ht="29.25" customHeight="1" x14ac:dyDescent="0.25">
      <c r="A239" s="49">
        <v>192</v>
      </c>
      <c r="B239" s="166" t="s">
        <v>661</v>
      </c>
      <c r="C239" s="165" t="s">
        <v>624</v>
      </c>
      <c r="D239" s="21"/>
      <c r="E239" s="154" t="s">
        <v>687</v>
      </c>
      <c r="F239" s="24"/>
      <c r="G239" s="111"/>
      <c r="H239" s="177">
        <v>100000</v>
      </c>
      <c r="I239" s="182">
        <v>106000</v>
      </c>
      <c r="J239" s="154" t="s">
        <v>40</v>
      </c>
      <c r="K239" s="154" t="s">
        <v>18</v>
      </c>
      <c r="L239" s="154" t="s">
        <v>41</v>
      </c>
      <c r="M239" s="154" t="s">
        <v>20</v>
      </c>
      <c r="N239" s="154"/>
      <c r="O239" s="154" t="s">
        <v>443</v>
      </c>
      <c r="P239" s="154" t="s">
        <v>444</v>
      </c>
      <c r="Q239" s="55"/>
      <c r="R239" s="96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</row>
    <row r="240" spans="1:81" s="28" customFormat="1" ht="39" customHeight="1" x14ac:dyDescent="0.25">
      <c r="A240" s="49">
        <v>193</v>
      </c>
      <c r="B240" s="166" t="s">
        <v>662</v>
      </c>
      <c r="C240" s="165" t="s">
        <v>612</v>
      </c>
      <c r="D240" s="155"/>
      <c r="E240" s="154" t="s">
        <v>688</v>
      </c>
      <c r="F240" s="163"/>
      <c r="G240" s="163"/>
      <c r="H240" s="163">
        <v>75000</v>
      </c>
      <c r="I240" s="182">
        <v>75000</v>
      </c>
      <c r="J240" s="154" t="s">
        <v>40</v>
      </c>
      <c r="K240" s="154" t="s">
        <v>18</v>
      </c>
      <c r="L240" s="154" t="s">
        <v>41</v>
      </c>
      <c r="M240" s="154" t="s">
        <v>20</v>
      </c>
      <c r="N240" s="154"/>
      <c r="O240" s="154" t="s">
        <v>443</v>
      </c>
      <c r="P240" s="154" t="s">
        <v>444</v>
      </c>
      <c r="Q240" s="55"/>
      <c r="R240" s="96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</row>
    <row r="241" spans="1:81" s="28" customFormat="1" ht="54" customHeight="1" x14ac:dyDescent="0.25">
      <c r="A241" s="49">
        <v>194</v>
      </c>
      <c r="B241" s="198" t="s">
        <v>710</v>
      </c>
      <c r="C241" s="194" t="s">
        <v>693</v>
      </c>
      <c r="D241" s="155"/>
      <c r="E241" s="154"/>
      <c r="F241" s="163"/>
      <c r="G241" s="168"/>
      <c r="H241" s="168"/>
      <c r="I241" s="202">
        <v>18000</v>
      </c>
      <c r="J241" s="196" t="s">
        <v>40</v>
      </c>
      <c r="K241" s="196" t="s">
        <v>18</v>
      </c>
      <c r="L241" s="196" t="s">
        <v>41</v>
      </c>
      <c r="M241" s="196" t="s">
        <v>83</v>
      </c>
      <c r="N241" s="196"/>
      <c r="O241" s="196" t="s">
        <v>443</v>
      </c>
      <c r="P241" s="196" t="s">
        <v>444</v>
      </c>
      <c r="Q241" s="55"/>
      <c r="R241" s="96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</row>
    <row r="242" spans="1:81" s="28" customFormat="1" ht="45" customHeight="1" x14ac:dyDescent="0.25">
      <c r="A242" s="49">
        <v>195</v>
      </c>
      <c r="B242" s="198" t="s">
        <v>711</v>
      </c>
      <c r="C242" s="194" t="s">
        <v>694</v>
      </c>
      <c r="D242" s="155"/>
      <c r="E242" s="154"/>
      <c r="F242" s="163"/>
      <c r="G242" s="168"/>
      <c r="H242" s="168"/>
      <c r="I242" s="202">
        <v>52000</v>
      </c>
      <c r="J242" s="196" t="s">
        <v>40</v>
      </c>
      <c r="K242" s="196" t="s">
        <v>18</v>
      </c>
      <c r="L242" s="196" t="s">
        <v>41</v>
      </c>
      <c r="M242" s="196" t="s">
        <v>20</v>
      </c>
      <c r="N242" s="196"/>
      <c r="O242" s="196" t="s">
        <v>443</v>
      </c>
      <c r="P242" s="196" t="s">
        <v>444</v>
      </c>
      <c r="Q242" s="55"/>
      <c r="R242" s="96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</row>
    <row r="243" spans="1:81" s="54" customFormat="1" ht="17.25" customHeight="1" x14ac:dyDescent="0.25">
      <c r="A243" s="222" t="s">
        <v>448</v>
      </c>
      <c r="B243" s="223"/>
      <c r="C243" s="224"/>
      <c r="D243" s="34"/>
      <c r="E243" s="35"/>
      <c r="F243" s="56">
        <f>SUM(F232:F234)</f>
        <v>5635000</v>
      </c>
      <c r="G243" s="137">
        <f>SUM(G232:G237)</f>
        <v>1127000</v>
      </c>
      <c r="H243" s="150">
        <f>SUM(H232:H240)</f>
        <v>1209500</v>
      </c>
      <c r="I243" s="188">
        <f>SUM(I232:I242)</f>
        <v>673000</v>
      </c>
      <c r="J243" s="37"/>
      <c r="K243" s="37"/>
      <c r="L243" s="35"/>
      <c r="M243" s="35"/>
      <c r="N243" s="35"/>
      <c r="O243" s="35"/>
      <c r="P243" s="35"/>
      <c r="Q243" s="45"/>
      <c r="R243" s="100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3"/>
      <c r="BZ243" s="53"/>
      <c r="CA243" s="53"/>
      <c r="CB243" s="53"/>
      <c r="CC243" s="53"/>
    </row>
    <row r="244" spans="1:81" s="102" customFormat="1" ht="12" x14ac:dyDescent="0.25">
      <c r="A244" s="57"/>
      <c r="B244" s="58"/>
      <c r="C244" s="59"/>
      <c r="D244" s="60"/>
      <c r="E244" s="61"/>
      <c r="F244" s="62"/>
      <c r="G244" s="130"/>
      <c r="H244" s="151"/>
      <c r="I244" s="189"/>
      <c r="J244" s="63"/>
      <c r="K244" s="63"/>
      <c r="L244" s="61"/>
      <c r="M244" s="61"/>
      <c r="N244" s="61"/>
      <c r="O244" s="61"/>
      <c r="P244" s="61"/>
      <c r="Q244" s="64"/>
      <c r="R244" s="101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  <c r="AV244" s="65"/>
      <c r="AW244" s="65"/>
      <c r="AX244" s="65"/>
      <c r="AY244" s="65"/>
      <c r="AZ244" s="65"/>
      <c r="BA244" s="65"/>
      <c r="BB244" s="65"/>
      <c r="BC244" s="65"/>
      <c r="BD244" s="65"/>
      <c r="BE244" s="65"/>
      <c r="BF244" s="65"/>
      <c r="BG244" s="65"/>
      <c r="BH244" s="65"/>
      <c r="BI244" s="65"/>
      <c r="BJ244" s="65"/>
      <c r="BK244" s="65"/>
      <c r="BL244" s="65"/>
      <c r="BM244" s="65"/>
      <c r="BN244" s="65"/>
      <c r="BO244" s="65"/>
      <c r="BP244" s="65"/>
      <c r="BQ244" s="65"/>
      <c r="BR244" s="65"/>
      <c r="BS244" s="65"/>
      <c r="BT244" s="65"/>
      <c r="BU244" s="65"/>
      <c r="BV244" s="65"/>
      <c r="BW244" s="65"/>
      <c r="BX244" s="65"/>
      <c r="BY244" s="65"/>
      <c r="BZ244" s="65"/>
      <c r="CA244" s="65"/>
      <c r="CB244" s="65"/>
      <c r="CC244" s="65"/>
    </row>
    <row r="245" spans="1:81" s="54" customFormat="1" ht="13.5" x14ac:dyDescent="0.25">
      <c r="A245" s="215" t="s">
        <v>449</v>
      </c>
      <c r="B245" s="216"/>
      <c r="C245" s="216"/>
      <c r="D245" s="216"/>
      <c r="E245" s="217"/>
      <c r="F245" s="66">
        <f>F128+F229+F243</f>
        <v>26995200</v>
      </c>
      <c r="G245" s="114">
        <f>G128+G229+G243</f>
        <v>18624230</v>
      </c>
      <c r="H245" s="152">
        <f>H128+H229+H243</f>
        <v>19120043.449999999</v>
      </c>
      <c r="I245" s="190">
        <f>I128+I229+I243</f>
        <v>10948581.859999999</v>
      </c>
      <c r="J245" s="89"/>
      <c r="K245" s="89"/>
      <c r="L245" s="89"/>
      <c r="M245" s="89"/>
      <c r="N245" s="89"/>
      <c r="O245" s="89"/>
      <c r="P245" s="89"/>
      <c r="Q245" s="89"/>
      <c r="R245" s="100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  <c r="BY245" s="53"/>
      <c r="BZ245" s="53"/>
      <c r="CA245" s="53"/>
      <c r="CB245" s="53"/>
      <c r="CC245" s="53"/>
    </row>
    <row r="246" spans="1:81" s="104" customFormat="1" ht="13.5" x14ac:dyDescent="0.25">
      <c r="A246" s="67"/>
      <c r="B246" s="68"/>
      <c r="C246" s="69"/>
      <c r="D246" s="70"/>
      <c r="E246" s="69"/>
      <c r="F246" s="71"/>
      <c r="G246" s="131"/>
      <c r="H246" s="131"/>
      <c r="I246" s="191"/>
      <c r="J246" s="72"/>
      <c r="K246" s="72"/>
      <c r="L246" s="69"/>
      <c r="M246" s="69"/>
      <c r="N246" s="69"/>
      <c r="O246" s="69"/>
      <c r="P246" s="69"/>
      <c r="Q246" s="73"/>
      <c r="R246" s="103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  <c r="AV246" s="74"/>
      <c r="AW246" s="74"/>
      <c r="AX246" s="74"/>
      <c r="AY246" s="74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74"/>
      <c r="BL246" s="74"/>
      <c r="BM246" s="74"/>
      <c r="BN246" s="74"/>
      <c r="BO246" s="74"/>
      <c r="BP246" s="74"/>
      <c r="BQ246" s="74"/>
      <c r="BR246" s="74"/>
      <c r="BS246" s="74"/>
      <c r="BT246" s="74"/>
      <c r="BU246" s="74"/>
      <c r="BV246" s="74"/>
      <c r="BW246" s="74"/>
      <c r="BX246" s="74"/>
      <c r="BY246" s="74"/>
      <c r="BZ246" s="74"/>
      <c r="CA246" s="74"/>
      <c r="CB246" s="74"/>
      <c r="CC246" s="74"/>
    </row>
    <row r="247" spans="1:81" s="99" customFormat="1" ht="13.5" x14ac:dyDescent="0.25">
      <c r="A247" s="79" t="s">
        <v>713</v>
      </c>
      <c r="B247" s="80"/>
      <c r="C247" s="81"/>
      <c r="D247" s="82"/>
      <c r="E247" s="83"/>
      <c r="F247" s="84"/>
      <c r="G247" s="132"/>
      <c r="H247" s="132"/>
      <c r="I247" s="192"/>
      <c r="J247" s="85"/>
      <c r="K247" s="85"/>
      <c r="L247" s="83"/>
      <c r="M247" s="88" t="s">
        <v>450</v>
      </c>
      <c r="N247" s="83"/>
      <c r="O247" s="83"/>
      <c r="P247" s="83"/>
      <c r="Q247" s="86"/>
      <c r="R247" s="105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6"/>
      <c r="BQ247" s="86"/>
      <c r="BR247" s="86"/>
      <c r="BS247" s="86"/>
      <c r="BT247" s="86"/>
      <c r="BU247" s="86"/>
      <c r="BV247" s="86"/>
      <c r="BW247" s="86"/>
      <c r="BX247" s="86"/>
      <c r="BY247" s="86"/>
      <c r="BZ247" s="86"/>
      <c r="CA247" s="86"/>
      <c r="CB247" s="86"/>
      <c r="CC247" s="86"/>
    </row>
    <row r="248" spans="1:81" s="104" customFormat="1" ht="10.5" customHeight="1" x14ac:dyDescent="0.25">
      <c r="A248" s="67"/>
      <c r="B248" s="68"/>
      <c r="C248" s="69"/>
      <c r="D248" s="70"/>
      <c r="E248" s="69"/>
      <c r="F248" s="71"/>
      <c r="G248" s="131"/>
      <c r="H248" s="131"/>
      <c r="I248" s="191"/>
      <c r="J248" s="72"/>
      <c r="K248" s="72"/>
      <c r="L248" s="69"/>
      <c r="M248" s="69"/>
      <c r="N248" s="69"/>
      <c r="O248" s="69"/>
      <c r="P248" s="69"/>
      <c r="Q248" s="73"/>
      <c r="R248" s="103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  <c r="AV248" s="74"/>
      <c r="AW248" s="74"/>
      <c r="AX248" s="74"/>
      <c r="AY248" s="74"/>
      <c r="AZ248" s="74"/>
      <c r="BA248" s="74"/>
      <c r="BB248" s="74"/>
      <c r="BC248" s="74"/>
      <c r="BD248" s="74"/>
      <c r="BE248" s="74"/>
      <c r="BF248" s="74"/>
      <c r="BG248" s="74"/>
      <c r="BH248" s="74"/>
      <c r="BI248" s="74"/>
      <c r="BJ248" s="74"/>
      <c r="BK248" s="74"/>
      <c r="BL248" s="74"/>
      <c r="BM248" s="74"/>
      <c r="BN248" s="74"/>
      <c r="BO248" s="74"/>
      <c r="BP248" s="74"/>
      <c r="BQ248" s="74"/>
      <c r="BR248" s="74"/>
      <c r="BS248" s="74"/>
      <c r="BT248" s="74"/>
      <c r="BU248" s="74"/>
      <c r="BV248" s="74"/>
      <c r="BW248" s="74"/>
      <c r="BX248" s="74"/>
      <c r="BY248" s="74"/>
      <c r="BZ248" s="74"/>
      <c r="CA248" s="74"/>
      <c r="CB248" s="74"/>
      <c r="CC248" s="74"/>
    </row>
    <row r="249" spans="1:81" s="104" customFormat="1" ht="13.5" x14ac:dyDescent="0.25">
      <c r="A249" s="67"/>
      <c r="B249" s="68"/>
      <c r="C249" s="69"/>
      <c r="D249" s="70"/>
      <c r="E249" s="69"/>
      <c r="F249" s="71"/>
      <c r="G249" s="131"/>
      <c r="H249" s="131"/>
      <c r="I249" s="191"/>
      <c r="J249" s="72"/>
      <c r="K249" s="72"/>
      <c r="L249" s="87"/>
      <c r="M249" s="87" t="s">
        <v>714</v>
      </c>
      <c r="N249" s="87"/>
      <c r="O249" s="87"/>
      <c r="P249" s="69"/>
      <c r="Q249" s="73"/>
      <c r="R249" s="103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  <c r="AV249" s="74"/>
      <c r="AW249" s="74"/>
      <c r="AX249" s="74"/>
      <c r="AY249" s="74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74"/>
      <c r="BL249" s="74"/>
      <c r="BM249" s="74"/>
      <c r="BN249" s="74"/>
      <c r="BO249" s="74"/>
      <c r="BP249" s="74"/>
      <c r="BQ249" s="74"/>
      <c r="BR249" s="74"/>
      <c r="BS249" s="74"/>
      <c r="BT249" s="74"/>
      <c r="BU249" s="74"/>
      <c r="BV249" s="74"/>
      <c r="BW249" s="74"/>
      <c r="BX249" s="74"/>
      <c r="BY249" s="74"/>
      <c r="BZ249" s="74"/>
      <c r="CA249" s="74"/>
      <c r="CB249" s="74"/>
      <c r="CC249" s="74"/>
    </row>
    <row r="250" spans="1:81" s="104" customFormat="1" ht="13.5" x14ac:dyDescent="0.25">
      <c r="A250" s="67"/>
      <c r="B250" s="68"/>
      <c r="C250" s="69" t="s">
        <v>451</v>
      </c>
      <c r="D250" s="70"/>
      <c r="E250" s="69"/>
      <c r="F250" s="71"/>
      <c r="G250" s="131"/>
      <c r="H250" s="131"/>
      <c r="I250" s="191"/>
      <c r="J250" s="72"/>
      <c r="K250" s="72"/>
      <c r="L250" s="69"/>
      <c r="M250" s="69"/>
      <c r="N250" s="69"/>
      <c r="O250" s="69"/>
      <c r="P250" s="69"/>
      <c r="Q250" s="73"/>
      <c r="R250" s="103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  <c r="AV250" s="74"/>
      <c r="AW250" s="74"/>
      <c r="AX250" s="74"/>
      <c r="AY250" s="74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74"/>
      <c r="BL250" s="74"/>
      <c r="BM250" s="74"/>
      <c r="BN250" s="74"/>
      <c r="BO250" s="74"/>
      <c r="BP250" s="74"/>
      <c r="BQ250" s="74"/>
      <c r="BR250" s="74"/>
      <c r="BS250" s="74"/>
      <c r="BT250" s="74"/>
      <c r="BU250" s="74"/>
      <c r="BV250" s="74"/>
      <c r="BW250" s="74"/>
      <c r="BX250" s="74"/>
      <c r="BY250" s="74"/>
      <c r="BZ250" s="74"/>
      <c r="CA250" s="74"/>
      <c r="CB250" s="74"/>
      <c r="CC250" s="74"/>
    </row>
    <row r="251" spans="1:81" s="104" customFormat="1" ht="13.5" x14ac:dyDescent="0.25">
      <c r="A251" s="75"/>
      <c r="B251" s="68"/>
      <c r="C251" s="69"/>
      <c r="D251" s="70"/>
      <c r="E251" s="69"/>
      <c r="F251" s="71"/>
      <c r="G251" s="131"/>
      <c r="H251" s="131"/>
      <c r="I251" s="191"/>
      <c r="J251" s="72"/>
      <c r="K251" s="72"/>
      <c r="L251" s="69"/>
      <c r="M251" s="69"/>
      <c r="N251" s="69"/>
      <c r="O251" s="69"/>
      <c r="P251" s="69"/>
      <c r="Q251" s="73"/>
      <c r="R251" s="103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  <c r="AV251" s="74"/>
      <c r="AW251" s="74"/>
      <c r="AX251" s="74"/>
      <c r="AY251" s="74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74"/>
      <c r="BL251" s="74"/>
      <c r="BM251" s="74"/>
      <c r="BN251" s="74"/>
      <c r="BO251" s="74"/>
      <c r="BP251" s="74"/>
      <c r="BQ251" s="74"/>
      <c r="BR251" s="74"/>
      <c r="BS251" s="74"/>
      <c r="BT251" s="74"/>
      <c r="BU251" s="74"/>
      <c r="BV251" s="74"/>
      <c r="BW251" s="74"/>
      <c r="BX251" s="74"/>
      <c r="BY251" s="74"/>
      <c r="BZ251" s="74"/>
      <c r="CA251" s="74"/>
      <c r="CB251" s="74"/>
      <c r="CC251" s="74"/>
    </row>
    <row r="252" spans="1:81" s="104" customFormat="1" ht="13.5" x14ac:dyDescent="0.25">
      <c r="A252" s="67"/>
      <c r="B252" s="68"/>
      <c r="C252" s="69"/>
      <c r="D252" s="70"/>
      <c r="E252" s="69"/>
      <c r="F252" s="71"/>
      <c r="G252" s="131"/>
      <c r="H252" s="131"/>
      <c r="I252" s="191"/>
      <c r="J252" s="72"/>
      <c r="K252" s="72"/>
      <c r="L252" s="69"/>
      <c r="M252" s="69"/>
      <c r="N252" s="69"/>
      <c r="O252" s="69"/>
      <c r="P252" s="69"/>
      <c r="Q252" s="73"/>
      <c r="R252" s="103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  <c r="AV252" s="74"/>
      <c r="AW252" s="74"/>
      <c r="AX252" s="74"/>
      <c r="AY252" s="74"/>
      <c r="AZ252" s="74"/>
      <c r="BA252" s="74"/>
      <c r="BB252" s="74"/>
      <c r="BC252" s="74"/>
      <c r="BD252" s="74"/>
      <c r="BE252" s="74"/>
      <c r="BF252" s="74"/>
      <c r="BG252" s="74"/>
      <c r="BH252" s="74"/>
      <c r="BI252" s="74"/>
      <c r="BJ252" s="74"/>
      <c r="BK252" s="74"/>
      <c r="BL252" s="74"/>
      <c r="BM252" s="74"/>
      <c r="BN252" s="74"/>
      <c r="BO252" s="74"/>
      <c r="BP252" s="74"/>
      <c r="BQ252" s="74"/>
      <c r="BR252" s="74"/>
      <c r="BS252" s="74"/>
      <c r="BT252" s="74"/>
      <c r="BU252" s="74"/>
      <c r="BV252" s="74"/>
      <c r="BW252" s="74"/>
      <c r="BX252" s="74"/>
      <c r="BY252" s="74"/>
      <c r="BZ252" s="74"/>
      <c r="CA252" s="74"/>
      <c r="CB252" s="74"/>
      <c r="CC252" s="74"/>
    </row>
    <row r="253" spans="1:81" s="104" customFormat="1" ht="13.5" x14ac:dyDescent="0.25">
      <c r="A253" s="67"/>
      <c r="B253" s="68"/>
      <c r="C253" s="69"/>
      <c r="D253" s="70"/>
      <c r="E253" s="69"/>
      <c r="F253" s="71"/>
      <c r="G253" s="131"/>
      <c r="H253" s="131"/>
      <c r="I253" s="191"/>
      <c r="J253" s="72"/>
      <c r="K253" s="72"/>
      <c r="L253" s="69"/>
      <c r="M253" s="69"/>
      <c r="N253" s="69"/>
      <c r="O253" s="69"/>
      <c r="P253" s="69"/>
      <c r="Q253" s="73"/>
      <c r="R253" s="103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  <c r="AV253" s="74"/>
      <c r="AW253" s="74"/>
      <c r="AX253" s="74"/>
      <c r="AY253" s="74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74"/>
      <c r="BL253" s="74"/>
      <c r="BM253" s="74"/>
      <c r="BN253" s="74"/>
      <c r="BO253" s="74"/>
      <c r="BP253" s="74"/>
      <c r="BQ253" s="74"/>
      <c r="BR253" s="74"/>
      <c r="BS253" s="74"/>
      <c r="BT253" s="74"/>
      <c r="BU253" s="74"/>
      <c r="BV253" s="74"/>
      <c r="BW253" s="74"/>
      <c r="BX253" s="74"/>
      <c r="BY253" s="74"/>
      <c r="BZ253" s="74"/>
      <c r="CA253" s="74"/>
      <c r="CB253" s="74"/>
      <c r="CC253" s="74"/>
    </row>
    <row r="254" spans="1:81" s="104" customFormat="1" ht="13.5" x14ac:dyDescent="0.25">
      <c r="A254" s="67"/>
      <c r="B254" s="68"/>
      <c r="C254" s="69"/>
      <c r="D254" s="70"/>
      <c r="E254" s="69"/>
      <c r="F254" s="71"/>
      <c r="G254" s="131"/>
      <c r="H254" s="131"/>
      <c r="I254" s="191"/>
      <c r="J254" s="72"/>
      <c r="K254" s="72"/>
      <c r="L254" s="69"/>
      <c r="M254" s="69"/>
      <c r="N254" s="69"/>
      <c r="O254" s="69"/>
      <c r="P254" s="69"/>
      <c r="Q254" s="73"/>
      <c r="R254" s="103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  <c r="AV254" s="74"/>
      <c r="AW254" s="74"/>
      <c r="AX254" s="74"/>
      <c r="AY254" s="74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74"/>
      <c r="BL254" s="74"/>
      <c r="BM254" s="74"/>
      <c r="BN254" s="74"/>
      <c r="BO254" s="74"/>
      <c r="BP254" s="74"/>
      <c r="BQ254" s="74"/>
      <c r="BR254" s="74"/>
      <c r="BS254" s="74"/>
      <c r="BT254" s="74"/>
      <c r="BU254" s="74"/>
      <c r="BV254" s="74"/>
      <c r="BW254" s="74"/>
      <c r="BX254" s="74"/>
      <c r="BY254" s="74"/>
      <c r="BZ254" s="74"/>
      <c r="CA254" s="74"/>
      <c r="CB254" s="74"/>
      <c r="CC254" s="74"/>
    </row>
    <row r="255" spans="1:81" s="104" customFormat="1" ht="13.5" x14ac:dyDescent="0.25">
      <c r="A255" s="67"/>
      <c r="B255" s="68"/>
      <c r="C255" s="69"/>
      <c r="D255" s="70"/>
      <c r="E255" s="69"/>
      <c r="F255" s="71"/>
      <c r="G255" s="131"/>
      <c r="H255" s="131"/>
      <c r="I255" s="191"/>
      <c r="J255" s="72"/>
      <c r="K255" s="72"/>
      <c r="L255" s="69"/>
      <c r="M255" s="69"/>
      <c r="N255" s="69"/>
      <c r="O255" s="69"/>
      <c r="P255" s="69"/>
      <c r="Q255" s="73"/>
      <c r="R255" s="103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74"/>
      <c r="AY255" s="74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74"/>
      <c r="BL255" s="74"/>
      <c r="BM255" s="74"/>
      <c r="BN255" s="74"/>
      <c r="BO255" s="74"/>
      <c r="BP255" s="74"/>
      <c r="BQ255" s="74"/>
      <c r="BR255" s="74"/>
      <c r="BS255" s="74"/>
      <c r="BT255" s="74"/>
      <c r="BU255" s="74"/>
      <c r="BV255" s="74"/>
      <c r="BW255" s="74"/>
      <c r="BX255" s="74"/>
      <c r="BY255" s="74"/>
      <c r="BZ255" s="74"/>
      <c r="CA255" s="74"/>
      <c r="CB255" s="74"/>
      <c r="CC255" s="74"/>
    </row>
    <row r="256" spans="1:81" s="104" customFormat="1" ht="13.5" x14ac:dyDescent="0.25">
      <c r="A256" s="67"/>
      <c r="B256" s="68"/>
      <c r="C256" s="69"/>
      <c r="D256" s="70"/>
      <c r="E256" s="69"/>
      <c r="F256" s="71"/>
      <c r="G256" s="131"/>
      <c r="H256" s="131"/>
      <c r="I256" s="191"/>
      <c r="J256" s="72"/>
      <c r="K256" s="72"/>
      <c r="L256" s="69"/>
      <c r="M256" s="69"/>
      <c r="N256" s="69"/>
      <c r="O256" s="69"/>
      <c r="P256" s="69"/>
      <c r="Q256" s="73"/>
      <c r="R256" s="103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  <c r="AV256" s="74"/>
      <c r="AW256" s="74"/>
      <c r="AX256" s="74"/>
      <c r="AY256" s="74"/>
      <c r="AZ256" s="74"/>
      <c r="BA256" s="74"/>
      <c r="BB256" s="74"/>
      <c r="BC256" s="74"/>
      <c r="BD256" s="74"/>
      <c r="BE256" s="74"/>
      <c r="BF256" s="74"/>
      <c r="BG256" s="74"/>
      <c r="BH256" s="74"/>
      <c r="BI256" s="74"/>
      <c r="BJ256" s="74"/>
      <c r="BK256" s="74"/>
      <c r="BL256" s="74"/>
      <c r="BM256" s="74"/>
      <c r="BN256" s="74"/>
      <c r="BO256" s="74"/>
      <c r="BP256" s="74"/>
      <c r="BQ256" s="74"/>
      <c r="BR256" s="74"/>
      <c r="BS256" s="74"/>
      <c r="BT256" s="74"/>
      <c r="BU256" s="74"/>
      <c r="BV256" s="74"/>
      <c r="BW256" s="74"/>
      <c r="BX256" s="74"/>
      <c r="BY256" s="74"/>
      <c r="BZ256" s="74"/>
      <c r="CA256" s="74"/>
      <c r="CB256" s="74"/>
      <c r="CC256" s="74"/>
    </row>
    <row r="257" spans="1:81" s="69" customFormat="1" ht="13.5" x14ac:dyDescent="0.25">
      <c r="A257" s="67"/>
      <c r="B257" s="68"/>
      <c r="D257" s="70"/>
      <c r="F257" s="71"/>
      <c r="G257" s="131"/>
      <c r="H257" s="131"/>
      <c r="I257" s="191"/>
      <c r="J257" s="72"/>
      <c r="K257" s="72"/>
      <c r="Q257" s="73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  <c r="AV257" s="74"/>
      <c r="AW257" s="74"/>
      <c r="AX257" s="74"/>
      <c r="AY257" s="74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74"/>
      <c r="BL257" s="74"/>
      <c r="BM257" s="74"/>
      <c r="BN257" s="74"/>
      <c r="BO257" s="74"/>
      <c r="BP257" s="74"/>
      <c r="BQ257" s="74"/>
      <c r="BR257" s="74"/>
      <c r="BS257" s="74"/>
      <c r="BT257" s="74"/>
      <c r="BU257" s="74"/>
      <c r="BV257" s="74"/>
      <c r="BW257" s="74"/>
      <c r="BX257" s="74"/>
      <c r="BY257" s="74"/>
      <c r="BZ257" s="74"/>
      <c r="CA257" s="74"/>
      <c r="CB257" s="74"/>
      <c r="CC257" s="74"/>
    </row>
    <row r="258" spans="1:81" s="104" customFormat="1" ht="13.5" x14ac:dyDescent="0.25">
      <c r="A258" s="67"/>
      <c r="B258" s="68"/>
      <c r="C258" s="69"/>
      <c r="D258" s="70"/>
      <c r="E258" s="69"/>
      <c r="F258" s="71"/>
      <c r="G258" s="131"/>
      <c r="H258" s="131"/>
      <c r="I258" s="191"/>
      <c r="J258" s="72"/>
      <c r="K258" s="72"/>
      <c r="L258" s="69"/>
      <c r="M258" s="69"/>
      <c r="N258" s="69"/>
      <c r="O258" s="69"/>
      <c r="P258" s="69"/>
      <c r="Q258" s="73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  <c r="AV258" s="74"/>
      <c r="AW258" s="74"/>
      <c r="AX258" s="74"/>
      <c r="AY258" s="74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74"/>
      <c r="BL258" s="74"/>
      <c r="BM258" s="74"/>
      <c r="BN258" s="74"/>
      <c r="BO258" s="74"/>
      <c r="BP258" s="74"/>
      <c r="BQ258" s="74"/>
      <c r="BR258" s="74"/>
      <c r="BS258" s="74"/>
      <c r="BT258" s="74"/>
      <c r="BU258" s="74"/>
      <c r="BV258" s="74"/>
      <c r="BW258" s="74"/>
      <c r="BX258" s="74"/>
      <c r="BY258" s="74"/>
      <c r="BZ258" s="74"/>
      <c r="CA258" s="74"/>
      <c r="CB258" s="74"/>
      <c r="CC258" s="74"/>
    </row>
    <row r="259" spans="1:81" s="104" customFormat="1" ht="13.5" x14ac:dyDescent="0.25">
      <c r="A259" s="67"/>
      <c r="B259" s="68"/>
      <c r="C259" s="69"/>
      <c r="D259" s="70"/>
      <c r="E259" s="69"/>
      <c r="F259" s="71"/>
      <c r="G259" s="131"/>
      <c r="H259" s="131"/>
      <c r="I259" s="191"/>
      <c r="J259" s="72"/>
      <c r="K259" s="72"/>
      <c r="L259" s="69"/>
      <c r="M259" s="69"/>
      <c r="N259" s="69"/>
      <c r="O259" s="69"/>
      <c r="P259" s="69"/>
      <c r="Q259" s="73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4"/>
      <c r="AW259" s="74"/>
      <c r="AX259" s="74"/>
      <c r="AY259" s="74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74"/>
      <c r="BL259" s="74"/>
      <c r="BM259" s="74"/>
      <c r="BN259" s="74"/>
      <c r="BO259" s="74"/>
      <c r="BP259" s="74"/>
      <c r="BQ259" s="74"/>
      <c r="BR259" s="74"/>
      <c r="BS259" s="74"/>
      <c r="BT259" s="74"/>
      <c r="BU259" s="74"/>
      <c r="BV259" s="74"/>
      <c r="BW259" s="74"/>
      <c r="BX259" s="74"/>
      <c r="BY259" s="74"/>
      <c r="BZ259" s="74"/>
      <c r="CA259" s="74"/>
      <c r="CB259" s="74"/>
      <c r="CC259" s="74"/>
    </row>
    <row r="260" spans="1:81" s="106" customFormat="1" ht="12.75" x14ac:dyDescent="0.25">
      <c r="A260" s="67"/>
      <c r="B260" s="76"/>
      <c r="C260" s="69"/>
      <c r="D260" s="70"/>
      <c r="E260" s="69"/>
      <c r="F260" s="71"/>
      <c r="G260" s="131"/>
      <c r="H260" s="131"/>
      <c r="I260" s="191"/>
      <c r="J260" s="72"/>
      <c r="K260" s="72"/>
      <c r="L260" s="69"/>
      <c r="M260" s="69"/>
      <c r="N260" s="69"/>
      <c r="O260" s="69"/>
      <c r="P260" s="69"/>
      <c r="Q260" s="77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8"/>
      <c r="BR260" s="78"/>
      <c r="BS260" s="78"/>
      <c r="BT260" s="78"/>
      <c r="BU260" s="78"/>
      <c r="BV260" s="78"/>
      <c r="BW260" s="78"/>
      <c r="BX260" s="78"/>
      <c r="BY260" s="78"/>
      <c r="BZ260" s="78"/>
      <c r="CA260" s="78"/>
      <c r="CB260" s="78"/>
      <c r="CC260" s="78"/>
    </row>
    <row r="261" spans="1:81" s="106" customFormat="1" ht="12.75" x14ac:dyDescent="0.25">
      <c r="A261" s="67"/>
      <c r="B261" s="76"/>
      <c r="C261" s="69"/>
      <c r="D261" s="70"/>
      <c r="E261" s="69"/>
      <c r="F261" s="71"/>
      <c r="G261" s="131"/>
      <c r="H261" s="131"/>
      <c r="I261" s="191"/>
      <c r="J261" s="72"/>
      <c r="K261" s="72"/>
      <c r="L261" s="69"/>
      <c r="M261" s="69"/>
      <c r="N261" s="69"/>
      <c r="O261" s="69"/>
      <c r="P261" s="69"/>
      <c r="Q261" s="77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  <c r="BA261" s="78"/>
      <c r="BB261" s="78"/>
      <c r="BC261" s="78"/>
      <c r="BD261" s="78"/>
      <c r="BE261" s="78"/>
      <c r="BF261" s="78"/>
      <c r="BG261" s="78"/>
      <c r="BH261" s="78"/>
      <c r="BI261" s="78"/>
      <c r="BJ261" s="78"/>
      <c r="BK261" s="78"/>
      <c r="BL261" s="78"/>
      <c r="BM261" s="78"/>
      <c r="BN261" s="78"/>
      <c r="BO261" s="78"/>
      <c r="BP261" s="78"/>
      <c r="BQ261" s="78"/>
      <c r="BR261" s="78"/>
      <c r="BS261" s="78"/>
      <c r="BT261" s="78"/>
      <c r="BU261" s="78"/>
      <c r="BV261" s="78"/>
      <c r="BW261" s="78"/>
      <c r="BX261" s="78"/>
      <c r="BY261" s="78"/>
      <c r="BZ261" s="78"/>
      <c r="CA261" s="78"/>
      <c r="CB261" s="78"/>
      <c r="CC261" s="78"/>
    </row>
    <row r="262" spans="1:81" s="107" customFormat="1" x14ac:dyDescent="0.25">
      <c r="A262" s="67"/>
      <c r="B262" s="76"/>
      <c r="C262" s="69"/>
      <c r="D262" s="70"/>
      <c r="E262" s="69"/>
      <c r="F262" s="71"/>
      <c r="G262" s="131"/>
      <c r="H262" s="131"/>
      <c r="I262" s="191"/>
      <c r="J262" s="72"/>
      <c r="K262" s="72"/>
      <c r="L262" s="69"/>
      <c r="M262" s="69"/>
      <c r="N262" s="69"/>
      <c r="O262" s="69"/>
      <c r="P262" s="69"/>
      <c r="Q262" s="77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  <c r="AV262" s="78"/>
      <c r="AW262" s="78"/>
      <c r="AX262" s="78"/>
      <c r="AY262" s="78"/>
      <c r="AZ262" s="78"/>
      <c r="BA262" s="78"/>
      <c r="BB262" s="78"/>
      <c r="BC262" s="78"/>
      <c r="BD262" s="78"/>
      <c r="BE262" s="78"/>
      <c r="BF262" s="78"/>
      <c r="BG262" s="78"/>
      <c r="BH262" s="78"/>
      <c r="BI262" s="78"/>
      <c r="BJ262" s="78"/>
      <c r="BK262" s="78"/>
      <c r="BL262" s="78"/>
      <c r="BM262" s="78"/>
      <c r="BN262" s="78"/>
      <c r="BO262" s="78"/>
      <c r="BP262" s="78"/>
      <c r="BQ262" s="78"/>
      <c r="BR262" s="78"/>
      <c r="BS262" s="78"/>
      <c r="BT262" s="78"/>
      <c r="BU262" s="78"/>
      <c r="BV262" s="78"/>
      <c r="BW262" s="78"/>
      <c r="BX262" s="78"/>
      <c r="BY262" s="78"/>
      <c r="BZ262" s="78"/>
      <c r="CA262" s="78"/>
      <c r="CB262" s="78"/>
      <c r="CC262" s="78"/>
    </row>
    <row r="263" spans="1:81" s="107" customFormat="1" ht="13.5" customHeight="1" x14ac:dyDescent="0.25">
      <c r="A263" s="67"/>
      <c r="B263" s="76"/>
      <c r="C263" s="69"/>
      <c r="D263" s="70"/>
      <c r="E263" s="69"/>
      <c r="F263" s="71"/>
      <c r="G263" s="131"/>
      <c r="H263" s="131"/>
      <c r="I263" s="191"/>
      <c r="J263" s="72"/>
      <c r="K263" s="72"/>
      <c r="L263" s="69"/>
      <c r="M263" s="69"/>
      <c r="N263" s="69"/>
      <c r="O263" s="69"/>
      <c r="P263" s="69"/>
      <c r="Q263" s="77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  <c r="AV263" s="78"/>
      <c r="AW263" s="78"/>
      <c r="AX263" s="78"/>
      <c r="AY263" s="78"/>
      <c r="AZ263" s="78"/>
      <c r="BA263" s="78"/>
      <c r="BB263" s="78"/>
      <c r="BC263" s="78"/>
      <c r="BD263" s="78"/>
      <c r="BE263" s="78"/>
      <c r="BF263" s="78"/>
      <c r="BG263" s="78"/>
      <c r="BH263" s="78"/>
      <c r="BI263" s="78"/>
      <c r="BJ263" s="78"/>
      <c r="BK263" s="78"/>
      <c r="BL263" s="78"/>
      <c r="BM263" s="78"/>
      <c r="BN263" s="78"/>
      <c r="BO263" s="78"/>
      <c r="BP263" s="78"/>
      <c r="BQ263" s="78"/>
      <c r="BR263" s="78"/>
      <c r="BS263" s="78"/>
      <c r="BT263" s="78"/>
      <c r="BU263" s="78"/>
      <c r="BV263" s="78"/>
      <c r="BW263" s="78"/>
      <c r="BX263" s="78"/>
      <c r="BY263" s="78"/>
      <c r="BZ263" s="78"/>
      <c r="CA263" s="78"/>
      <c r="CB263" s="78"/>
      <c r="CC263" s="78"/>
    </row>
    <row r="264" spans="1:81" s="107" customFormat="1" x14ac:dyDescent="0.25">
      <c r="A264" s="67"/>
      <c r="B264" s="76"/>
      <c r="C264" s="69"/>
      <c r="D264" s="70"/>
      <c r="E264" s="69"/>
      <c r="F264" s="71"/>
      <c r="G264" s="131"/>
      <c r="H264" s="131"/>
      <c r="I264" s="191"/>
      <c r="J264" s="72"/>
      <c r="K264" s="72"/>
      <c r="L264" s="69"/>
      <c r="M264" s="69"/>
      <c r="N264" s="69"/>
      <c r="O264" s="69"/>
      <c r="P264" s="69"/>
      <c r="Q264" s="77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  <c r="AV264" s="78"/>
      <c r="AW264" s="78"/>
      <c r="AX264" s="78"/>
      <c r="AY264" s="78"/>
      <c r="AZ264" s="78"/>
      <c r="BA264" s="78"/>
      <c r="BB264" s="78"/>
      <c r="BC264" s="78"/>
      <c r="BD264" s="78"/>
      <c r="BE264" s="78"/>
      <c r="BF264" s="78"/>
      <c r="BG264" s="78"/>
      <c r="BH264" s="78"/>
      <c r="BI264" s="78"/>
      <c r="BJ264" s="78"/>
      <c r="BK264" s="78"/>
      <c r="BL264" s="78"/>
      <c r="BM264" s="78"/>
      <c r="BN264" s="78"/>
      <c r="BO264" s="78"/>
      <c r="BP264" s="78"/>
      <c r="BQ264" s="78"/>
      <c r="BR264" s="78"/>
      <c r="BS264" s="78"/>
      <c r="BT264" s="78"/>
      <c r="BU264" s="78"/>
      <c r="BV264" s="78"/>
      <c r="BW264" s="78"/>
      <c r="BX264" s="78"/>
      <c r="BY264" s="78"/>
      <c r="BZ264" s="78"/>
      <c r="CA264" s="78"/>
      <c r="CB264" s="78"/>
      <c r="CC264" s="78"/>
    </row>
  </sheetData>
  <sheetProtection algorithmName="SHA-512" hashValue="VvUunbmWKNzdrfWuiclRqGVnqOQKJfMR31Uag8qH12cZGZa3p8uur3McMYx45i25KNudFHgTWzqgcbldnmkY7Q==" saltValue="B3YPncTdSmHkpyINBpcKLw==" spinCount="100000" sheet="1" objects="1" scenarios="1"/>
  <mergeCells count="25">
    <mergeCell ref="R176:T176"/>
    <mergeCell ref="H5:H6"/>
    <mergeCell ref="A245:E245"/>
    <mergeCell ref="A7:C7"/>
    <mergeCell ref="A128:C128"/>
    <mergeCell ref="A130:C130"/>
    <mergeCell ref="A229:C229"/>
    <mergeCell ref="A231:C231"/>
    <mergeCell ref="A243:C243"/>
    <mergeCell ref="I5:I6"/>
    <mergeCell ref="Q5:Q6"/>
    <mergeCell ref="C3:Q3"/>
    <mergeCell ref="A5:A6"/>
    <mergeCell ref="B5:B6"/>
    <mergeCell ref="C5:C6"/>
    <mergeCell ref="D5:E5"/>
    <mergeCell ref="F5:F6"/>
    <mergeCell ref="J5:J6"/>
    <mergeCell ref="K5:K6"/>
    <mergeCell ref="L5:L6"/>
    <mergeCell ref="M5:M6"/>
    <mergeCell ref="N5:N6"/>
    <mergeCell ref="O5:O6"/>
    <mergeCell ref="P5:P6"/>
    <mergeCell ref="G5:G6"/>
  </mergeCells>
  <phoneticPr fontId="20" type="noConversion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 scaleWithDoc="0" alignWithMargins="0">
    <oddFooter>Page &amp;P</oddFooter>
  </headerFooter>
  <rowBreaks count="1" manualBreakCount="1">
    <brk id="129" max="16383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opLeftCell="A4" workbookViewId="0">
      <selection activeCell="F20" sqref="F20"/>
    </sheetView>
  </sheetViews>
  <sheetFormatPr defaultRowHeight="15" x14ac:dyDescent="0.25"/>
  <sheetData>
    <row r="12" spans="1:14" ht="20.25" x14ac:dyDescent="0.3">
      <c r="A12" s="229" t="s">
        <v>702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</row>
    <row r="27" spans="1:14" x14ac:dyDescent="0.25">
      <c r="A27" s="230" t="s">
        <v>701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>
      <selection activeCell="H5" sqref="H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plana nabave 20</vt:lpstr>
      <vt:lpstr>Naslovna</vt:lpstr>
      <vt:lpstr>List3</vt:lpstr>
      <vt:lpstr>'plana nabave 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Mirna Mežnarić</cp:lastModifiedBy>
  <cp:lastPrinted>2020-12-29T12:29:02Z</cp:lastPrinted>
  <dcterms:created xsi:type="dcterms:W3CDTF">2019-10-16T10:09:40Z</dcterms:created>
  <dcterms:modified xsi:type="dcterms:W3CDTF">2021-01-05T07:29:40Z</dcterms:modified>
</cp:coreProperties>
</file>